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C:\Users\mario.olivieri\OHHS DRIVE\Transportation\Transportation- New\RFP\RFP\RFP Evaluation\RFP Score Sheets\Final\BY BIDDER\Intell\"/>
    </mc:Choice>
  </mc:AlternateContent>
  <bookViews>
    <workbookView xWindow="0" yWindow="0" windowWidth="19200" windowHeight="7248" activeTab="7"/>
  </bookViews>
  <sheets>
    <sheet name="Mario" sheetId="3" r:id="rId1"/>
    <sheet name="Maria" sheetId="4" r:id="rId2"/>
    <sheet name="Elizabeth" sheetId="5" r:id="rId3"/>
    <sheet name="Bridget" sheetId="9" r:id="rId4"/>
    <sheet name="Meghan" sheetId="6" r:id="rId5"/>
    <sheet name="Tracy" sheetId="7" r:id="rId6"/>
    <sheet name="Jason" sheetId="8" r:id="rId7"/>
    <sheet name="Summary" sheetId="10" r:id="rId8"/>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 i="10" l="1"/>
  <c r="I11" i="10" l="1"/>
  <c r="I10" i="10"/>
  <c r="I9" i="10"/>
  <c r="I8" i="10"/>
  <c r="D35" i="7" l="1"/>
  <c r="D32" i="7"/>
  <c r="D22" i="7"/>
  <c r="C22" i="7"/>
  <c r="D14" i="7"/>
  <c r="C14" i="7"/>
  <c r="D7" i="7"/>
  <c r="C7" i="7"/>
  <c r="C35" i="7" s="1"/>
  <c r="J11" i="10" l="1"/>
  <c r="J10" i="10"/>
  <c r="J9" i="10"/>
  <c r="J8" i="10"/>
  <c r="H11" i="10"/>
  <c r="H10" i="10"/>
  <c r="H9" i="10"/>
  <c r="H8" i="10"/>
  <c r="D32" i="8" l="1"/>
  <c r="D22" i="8"/>
  <c r="C22" i="8"/>
  <c r="D14" i="8"/>
  <c r="C14" i="8"/>
  <c r="C35" i="8" s="1"/>
  <c r="D7" i="8"/>
  <c r="D35" i="8" s="1"/>
  <c r="C7" i="8"/>
  <c r="D32" i="6" l="1"/>
  <c r="D22" i="6"/>
  <c r="C22" i="6"/>
  <c r="D14" i="6"/>
  <c r="C14" i="6"/>
  <c r="D7" i="6"/>
  <c r="D35" i="6" s="1"/>
  <c r="C7" i="6"/>
  <c r="C35" i="6" s="1"/>
  <c r="G11" i="10" l="1"/>
  <c r="G10" i="10"/>
  <c r="G9" i="10"/>
  <c r="G8" i="10"/>
  <c r="F11" i="10"/>
  <c r="F10" i="10"/>
  <c r="F9" i="10"/>
  <c r="F8" i="10"/>
  <c r="E11" i="10"/>
  <c r="E10" i="10"/>
  <c r="E9" i="10"/>
  <c r="E8" i="10"/>
  <c r="D11" i="10"/>
  <c r="K11" i="10" s="1"/>
  <c r="D10" i="10"/>
  <c r="D9" i="10"/>
  <c r="K9" i="10" s="1"/>
  <c r="D8" i="10"/>
  <c r="K8" i="10" s="1"/>
  <c r="J12" i="10"/>
  <c r="I12" i="10"/>
  <c r="H12" i="10"/>
  <c r="K10" i="10" l="1"/>
  <c r="K12" i="10" s="1"/>
  <c r="G12" i="10"/>
  <c r="F12" i="10"/>
  <c r="E12" i="10"/>
  <c r="D12" i="10"/>
  <c r="D35" i="9"/>
  <c r="D32" i="9"/>
  <c r="D22" i="9"/>
  <c r="C22" i="9"/>
  <c r="D14" i="9"/>
  <c r="C14" i="9"/>
  <c r="D7" i="9"/>
  <c r="C7" i="9"/>
  <c r="C35" i="9" s="1"/>
  <c r="C35" i="5" l="1"/>
  <c r="D32" i="5"/>
  <c r="D22" i="5"/>
  <c r="D14" i="5"/>
  <c r="D7" i="5"/>
  <c r="D35" i="5" s="1"/>
  <c r="D32" i="4" l="1"/>
  <c r="D22" i="4"/>
  <c r="C22" i="4"/>
  <c r="D14" i="4"/>
  <c r="D35" i="4" s="1"/>
  <c r="C14" i="4"/>
  <c r="C35" i="4" s="1"/>
  <c r="D7" i="4"/>
  <c r="C7" i="4"/>
  <c r="C35" i="3" l="1"/>
  <c r="D32" i="3"/>
  <c r="D22" i="3"/>
  <c r="D14" i="3"/>
  <c r="D7" i="3"/>
  <c r="D35" i="3" s="1"/>
</calcChain>
</file>

<file path=xl/sharedStrings.xml><?xml version="1.0" encoding="utf-8"?>
<sst xmlns="http://schemas.openxmlformats.org/spreadsheetml/2006/main" count="513" uniqueCount="198">
  <si>
    <t>Rhode Island Executive Office of Health &amp; Human Services</t>
  </si>
  <si>
    <t>ELEMENTS</t>
  </si>
  <si>
    <t>MAXIMUM POINTS</t>
  </si>
  <si>
    <t>NOTES</t>
  </si>
  <si>
    <t>PAGE# in RFP</t>
  </si>
  <si>
    <t>PROPOSAL EVALUATION SCORESHEET FOR THE RHODE ISLAND TRANSPORTATION BROKERAGE SERVICES</t>
  </si>
  <si>
    <t>BID  #7591562</t>
  </si>
  <si>
    <t>Staff Qualifications</t>
  </si>
  <si>
    <t>Capability, Capacity, and Qualifications of the Bidder</t>
  </si>
  <si>
    <t>Work Plan</t>
  </si>
  <si>
    <t>Approach Proposed</t>
  </si>
  <si>
    <t>POINTS SCORED</t>
  </si>
  <si>
    <t xml:space="preserve">Bidder describes how it will maintain sufficient levels of supervisory and support staff with sufficient training and work experience to perform all contract requirements on an ongoing basis, including a general manager and key staff. </t>
  </si>
  <si>
    <t>Bidder proposes a staffing plan/model showing personnel categories and staffing equivalents for major categories of staff assigned to each activity. Responses must identify the persons proposed for the key positions by name; including resumes and a short narrative description summarizing relevant experience of all proposed key personnel. Resumes should include relevant project experience, description of the person’s role on the project, dates of participation, and three references with names, addresses, telephone numbers and e‐mail addresses.</t>
  </si>
  <si>
    <t>Bidder provides an organization chart for all key personnel (prospective).</t>
  </si>
  <si>
    <t>Bidder describes its ability to fulfill recipient requests, trip requests and recovery trips.</t>
  </si>
  <si>
    <t>Bidder describes its ability/experience with verifying recipient eligibility.</t>
  </si>
  <si>
    <t>Bidder describes its ability to reimburse transportation providers.</t>
  </si>
  <si>
    <t>Bidder describes how it will report accidents, injuries, and incidents.</t>
  </si>
  <si>
    <t>Bidder describes how it will monitor performance and consumer satisfaction.</t>
  </si>
  <si>
    <t>Bidder describes how it will integrate websites, mobile applications &amp; other innovations.</t>
  </si>
  <si>
    <t>Bidder describes how it will subcontract for the actual transportation services with transportation providers.</t>
  </si>
  <si>
    <t>Bidder describes how it will develop a successful transportation provider network.</t>
  </si>
  <si>
    <t>Bider describes how it will ensure all drivers and vehicles providing transportation services meet the minimum requirements listed in the Provider and Vehicle Requirements section of this RFP.</t>
  </si>
  <si>
    <t>Bidder describes how the Broker will provide ongoing education throughout the life of the contract by the bidder for medical providers, transportation providers (TP's), and recipients.</t>
  </si>
  <si>
    <t>Bidder describes its standard complaint process and approach to handling complaints, whether verbal or written, from recipients, TPs, healthcare providers and other facilities, EOHHS, other interested parties, or the Broker itself. Include written procedures and processes that will be used by the bidder to receive and respond to all complaints about transportation services and the use of technology to aid in determining the validity of complaints.</t>
  </si>
  <si>
    <t>Bidder describes its overall approach to providing a quality service delivery, including proposed plans for generating all of the required reports as well as development of any ad hoc reports required by EOHHS.</t>
  </si>
  <si>
    <t>Bidder describes how it will provide planned physical location of staff, requirements for start-up, implementation, and ongoing operations.</t>
  </si>
  <si>
    <t xml:space="preserve">Bidder describes how it will develop a plan to demonstrate its readiness to begin operations under a contract with EOHHS as outlined in section 4.5.12- Implementation of this RFP.                                                                                                                                                 </t>
  </si>
  <si>
    <t>Bidder describes how the Broker will develop transportation service marketing materials.</t>
  </si>
  <si>
    <t>Bidder describes how it will develop policies and procedures for authorizing, scheduling, managing, and making payment for all transportation services.</t>
  </si>
  <si>
    <t>Sec 3.8,   3.10.2.4, 3.10.2.5</t>
  </si>
  <si>
    <t xml:space="preserve">Sec 3.8   </t>
  </si>
  <si>
    <t>3.10.1.1,  3.10.1.6,  3.10.1.8, 3.10.1.13 (4)</t>
  </si>
  <si>
    <t>3.10.1.1,  3.10.1.2,  3.10.1.5, 3.10.3.2</t>
  </si>
  <si>
    <t>For the item listed above, consider that the incumbent bidder may not offer anything for start-up. This should not be considered a deficiency.</t>
  </si>
  <si>
    <t>Sec 3, pg 19  3.10.6</t>
  </si>
  <si>
    <t>3.10.1.7</t>
  </si>
  <si>
    <t>3.10.1.12</t>
  </si>
  <si>
    <t>3.10.1.13</t>
  </si>
  <si>
    <t>Sec 3, pg 19  Sec 3, pg  20  3.10.3.1</t>
  </si>
  <si>
    <t>3.10.4.1   3.10.4.2</t>
  </si>
  <si>
    <t>3.10.5</t>
  </si>
  <si>
    <t>3.10.7</t>
  </si>
  <si>
    <t>3.10.7, pg 47</t>
  </si>
  <si>
    <t>Page 31   Page 47   Page 49   3.10.8</t>
  </si>
  <si>
    <t>3.10.13.3</t>
  </si>
  <si>
    <t>Entire Scope Section        Page 23, 36, 38, 39, 46, 49, 53, 31   Reports- all through RFP</t>
  </si>
  <si>
    <t>TOTALS</t>
  </si>
  <si>
    <r>
      <t xml:space="preserve">Reviewer:   </t>
    </r>
    <r>
      <rPr>
        <sz val="12"/>
        <color theme="1"/>
        <rFont val="Times New Roman"/>
        <family val="1"/>
      </rPr>
      <t>__</t>
    </r>
    <r>
      <rPr>
        <b/>
        <sz val="12"/>
        <color theme="1"/>
        <rFont val="Times New Roman"/>
        <family val="1"/>
      </rPr>
      <t>Mario Olivieri</t>
    </r>
    <r>
      <rPr>
        <sz val="12"/>
        <color theme="1"/>
        <rFont val="Times New Roman"/>
        <family val="1"/>
      </rPr>
      <t>__________</t>
    </r>
    <r>
      <rPr>
        <b/>
        <sz val="12"/>
        <color theme="1"/>
        <rFont val="Times New Roman"/>
        <family val="1"/>
      </rPr>
      <t xml:space="preserve">      Bidder:  </t>
    </r>
    <r>
      <rPr>
        <sz val="12"/>
        <color theme="1"/>
        <rFont val="Times New Roman"/>
        <family val="1"/>
      </rPr>
      <t>__</t>
    </r>
    <r>
      <rPr>
        <b/>
        <sz val="12"/>
        <color theme="1"/>
        <rFont val="Times New Roman"/>
        <family val="1"/>
      </rPr>
      <t>IntelliRide</t>
    </r>
    <r>
      <rPr>
        <sz val="12"/>
        <color theme="1"/>
        <rFont val="Times New Roman"/>
        <family val="1"/>
      </rPr>
      <t>______________________</t>
    </r>
    <r>
      <rPr>
        <b/>
        <sz val="12"/>
        <color theme="1"/>
        <rFont val="Times New Roman"/>
        <family val="1"/>
      </rPr>
      <t xml:space="preserve">                   Date:  _____________________                                 </t>
    </r>
  </si>
  <si>
    <t>Not much. No key staff.</t>
  </si>
  <si>
    <t>Niced proposed facility in Cranston. One short paragraph.</t>
  </si>
  <si>
    <t>All references. Good staff summary. No explain of double role of Quality Mgr/ Computer Mgr. A lot show short time with bidder. Some haven't started..</t>
  </si>
  <si>
    <t>No will call. Not a lot of substance, boiler plate/ benign language. No standing orders.</t>
  </si>
  <si>
    <t>Mentions varying state programs. States verifying MA destinations. No needs test, no retro claims.</t>
  </si>
  <si>
    <t>Very few items. Some nice controls.</t>
  </si>
  <si>
    <t>All items. Good safety procedures.</t>
  </si>
  <si>
    <t>Some system process. No real info. No survey implementation.</t>
  </si>
  <si>
    <t>Missing many items. Website structure all wrong. Nothing on T/P's tech, EOHHS website- no clue.</t>
  </si>
  <si>
    <t>Good description of the process. Minimal on P&amp;P.</t>
  </si>
  <si>
    <t>Decent scouting and acquisition, but nothing else.</t>
  </si>
  <si>
    <t>Provider network mentioned in one sentence. All scheduling &amp; trip requests.</t>
  </si>
  <si>
    <t>Vehicle compliance is off; geared for a fleet owned by the broker. Some driver requirements.</t>
  </si>
  <si>
    <t>Good grid. Covers most areas.</t>
  </si>
  <si>
    <t>Mailed welcome packet to recipients. RI website. That's it.</t>
  </si>
  <si>
    <t>Ecoline system. Multi lingual. Tiers. Not much.</t>
  </si>
  <si>
    <t>Good chart. Decent plan. Staff roles.</t>
  </si>
  <si>
    <t>"Approach" misses the mark, almost nothing offered- more of a sales pitch. Reports-good. Add-hoc very good.</t>
  </si>
  <si>
    <r>
      <t xml:space="preserve">Reviewer:   </t>
    </r>
    <r>
      <rPr>
        <sz val="12"/>
        <color theme="1"/>
        <rFont val="Times New Roman"/>
        <family val="1"/>
      </rPr>
      <t>_Maria Narishkin___</t>
    </r>
    <r>
      <rPr>
        <b/>
        <sz val="12"/>
        <color theme="1"/>
        <rFont val="Times New Roman"/>
        <family val="1"/>
      </rPr>
      <t xml:space="preserve">      Bidder:  </t>
    </r>
    <r>
      <rPr>
        <sz val="12"/>
        <color theme="1"/>
        <rFont val="Times New Roman"/>
        <family val="1"/>
      </rPr>
      <t>______IntelliRide (Transdev)__________________</t>
    </r>
    <r>
      <rPr>
        <b/>
        <sz val="12"/>
        <color theme="1"/>
        <rFont val="Times New Roman"/>
        <family val="1"/>
      </rPr>
      <t xml:space="preserve">      Date:  ______05/25/2018_______________                                 </t>
    </r>
  </si>
  <si>
    <t>No mention of call center staff</t>
  </si>
  <si>
    <t>GM - Good experience - current gm at other location
CIO - ok experience
Ops Mgr. - some retail experience
Utilization review mgr. - great experience
Quality - currently cust serv in other location
TP Relations - current contract PM for taxi in other location, good background
Education/training - good</t>
  </si>
  <si>
    <t xml:space="preserve">Ecolane software for scheduling and dispatching sending to Mobile Data Tablets in vehicles
Reservations by phone through EcolanePublic transport, taxi, uber/lyft, PMV, multi, wheelchair, als/bls, mileage
alerts when driver is running late through elcolane dashboard, post transport eligibility 
</t>
  </si>
  <si>
    <t>Use the EOHHS eligibility file, new clients will get a welcome packet, clients can book trip through phone or online, funding and program eligibility inputted into system</t>
  </si>
  <si>
    <t>Electronic billing system within 30 days (up to 60)
Automated validation
System in place for discrepancies in billing</t>
  </si>
  <si>
    <t xml:space="preserve">Critical Incident preparedness guide for managers and staff
</t>
  </si>
  <si>
    <t>Monitoring for TP eligibility criteria,ontime performance.
Customer satisfaction surveys</t>
  </si>
  <si>
    <t>Client, medical providers and TPs
Client portion will use Ecolane Demand Response Technology to create new trip requests and manage scheduled trips, arrival time, client can save locations for future trips
Medical provider - copies of verification of medical necessity forms, instructions.
TP submit claims logs
Mobile app - trip ordering, real-time arrival</t>
  </si>
  <si>
    <t>Real-time data with MDT. Clean claims into 837P with no middleman for encounter submission to EOHHS. Authorizing through software system. MDT participation - is that a choice for the TPs? Invoicing EOHHS?</t>
  </si>
  <si>
    <t>38 Letters of intent
Ecolane to evaluate performance</t>
  </si>
  <si>
    <t>Using a small pool of qualified Lyft drivers, performance based referrals, system auto-assigns to TP with rules and provider performance measures.</t>
  </si>
  <si>
    <t>Bidder describes how it will ensure all drivers and vehicles providing transportation services meet the minimum requirements listed in the Provider and Vehicle Requirements section of this RFP.</t>
  </si>
  <si>
    <t>Through contract, pre-employment checks and vehicle maintenance. 2-way radio or phone communication with drivers. Will create a TP manual.</t>
  </si>
  <si>
    <t>English and Spanish. CSR training. Limited driver training.</t>
  </si>
  <si>
    <t>Welcome packet sent to all Medicaid recipients, member specific. Website. Nothing mentioned re: medical facilities</t>
  </si>
  <si>
    <t>Quality Assurance and complaint manager, Ecolane.
Response to complaints: verbal 2 days. Written complaint: 10 days. Holds back payment to TP until resolved. Final decision in 20 days</t>
  </si>
  <si>
    <t>Detailed plan will be provided within 30 days of award. Gant chart provided. Members identified.</t>
  </si>
  <si>
    <t>Trained staff. Experience in other states. 100+ standard reports and additional customizable reports. Reporting system in use for 5+ yrs. Daily contact/request log available 24/7 online. System allows use of external reporting software (Crystal report). Nice reporting capabilities.</t>
  </si>
  <si>
    <t xml:space="preserve">Reviewer:   Elizabeth Shelov      Bidder:  Transdev/Intelliride   Date:  May 25, 2018                                 </t>
  </si>
  <si>
    <t>Will certain staff work remotely?</t>
  </si>
  <si>
    <t>See page 2: not much detail about the physical location</t>
  </si>
  <si>
    <t>Very specific details of staff names, qualifications, and roles in the project</t>
  </si>
  <si>
    <t>Chart included</t>
  </si>
  <si>
    <t>Recovery trips not addressed; seems to be all boilerplate information</t>
  </si>
  <si>
    <t>See page 14; one paragraph provided</t>
  </si>
  <si>
    <t>See page 16</t>
  </si>
  <si>
    <t>See pages 13, 17</t>
  </si>
  <si>
    <t>Limited information:  see pages 12, 18</t>
  </si>
  <si>
    <t>Ecolane program; technical-focused descriptions</t>
  </si>
  <si>
    <t>First sentence of proposal started on a negative note - setting the tone!</t>
  </si>
  <si>
    <t>Does the target population have access to web-based features?  How realistic is this? Automated system focus</t>
  </si>
  <si>
    <t>A summary would have been helpful.</t>
  </si>
  <si>
    <t>See pages 28, 30:  performance targets</t>
  </si>
  <si>
    <t>See page 34: policies and procedures developed within 30 days</t>
  </si>
  <si>
    <t>See page 37:  good training curriculum; page 35: quarterly training provided; see page 36:  got the name of the state wrong!!  Stated Connecticut, not Rhode Island!</t>
  </si>
  <si>
    <t>Description provided of a welcome packet and a website and that is it for the marketing materials</t>
  </si>
  <si>
    <t>More general than specific:  weak section; described beneficiaries only</t>
  </si>
  <si>
    <t>See Gantt Chart in the Appendix; a plan will be provided within 30 days (page 41); Discuss implementation tracking tools</t>
  </si>
  <si>
    <t>The relationship between Transdev and Intelliride was not articulated.</t>
  </si>
  <si>
    <t>Can export data from multiple formats: 100 reports are available from a drop down menu; Have contracts in Nebraska, South Carolina, Kansa, Minnesota, New York, and DC; The response could be more thorough and detailed.</t>
  </si>
  <si>
    <r>
      <t xml:space="preserve">Reviewer:   </t>
    </r>
    <r>
      <rPr>
        <sz val="12"/>
        <color theme="1"/>
        <rFont val="Times New Roman"/>
        <family val="1"/>
      </rPr>
      <t>Bridget Kinsella</t>
    </r>
    <r>
      <rPr>
        <b/>
        <sz val="12"/>
        <color theme="1"/>
        <rFont val="Times New Roman"/>
        <family val="1"/>
      </rPr>
      <t xml:space="preserve">      Bidder: </t>
    </r>
    <r>
      <rPr>
        <sz val="12"/>
        <color theme="1"/>
        <rFont val="Times New Roman"/>
        <family val="1"/>
      </rPr>
      <t xml:space="preserve">Transdev   </t>
    </r>
    <r>
      <rPr>
        <b/>
        <sz val="12"/>
        <color theme="1"/>
        <rFont val="Times New Roman"/>
        <family val="1"/>
      </rPr>
      <t xml:space="preserve">               Date:  </t>
    </r>
    <r>
      <rPr>
        <sz val="12"/>
        <color theme="1"/>
        <rFont val="Times New Roman"/>
        <family val="1"/>
      </rPr>
      <t>6/18/18</t>
    </r>
    <r>
      <rPr>
        <b/>
        <sz val="12"/>
        <color theme="1"/>
        <rFont val="Times New Roman"/>
        <family val="1"/>
      </rPr>
      <t xml:space="preserve">                                 </t>
    </r>
  </si>
  <si>
    <t>Limited Info provided, training? Maintaining?</t>
  </si>
  <si>
    <t xml:space="preserve">Building location set. Direct line to project manager not mentioned </t>
  </si>
  <si>
    <t>Resumes and References good</t>
  </si>
  <si>
    <t xml:space="preserve">Chart complete </t>
  </si>
  <si>
    <t>Recovery trips?</t>
  </si>
  <si>
    <t>General Description</t>
  </si>
  <si>
    <t xml:space="preserve">Limited details. Brief description of app and other tech </t>
  </si>
  <si>
    <t>Billing process outlined, Invoicing</t>
  </si>
  <si>
    <t xml:space="preserve">38 Letters of Intent. Did not list all areas of the state that would be covered for each </t>
  </si>
  <si>
    <t>Incentive Program?</t>
  </si>
  <si>
    <t>No mention of AVL</t>
  </si>
  <si>
    <t>Grid good overview</t>
  </si>
  <si>
    <t>Written process missing. Provided general info</t>
  </si>
  <si>
    <t xml:space="preserve">Call center operations not covered </t>
  </si>
  <si>
    <t xml:space="preserve">Reports section good. More thorough details needed in the rest of the section </t>
  </si>
  <si>
    <t>COMPONENT</t>
  </si>
  <si>
    <t>Max</t>
  </si>
  <si>
    <t>Average</t>
  </si>
  <si>
    <t>Point Value</t>
  </si>
  <si>
    <t xml:space="preserve"> Score</t>
  </si>
  <si>
    <t>Reviewer</t>
  </si>
  <si>
    <t xml:space="preserve">Staff Qualifications </t>
  </si>
  <si>
    <t xml:space="preserve">Capability, Capacity, and Qualifications of the Bidder </t>
  </si>
  <si>
    <t xml:space="preserve">Approach Proposed </t>
  </si>
  <si>
    <t>Technical Proposal Score</t>
  </si>
  <si>
    <t>Minimum Required Score</t>
  </si>
  <si>
    <t xml:space="preserve">Cost </t>
  </si>
  <si>
    <t>Total Score</t>
  </si>
  <si>
    <t>Reviewer Comments:</t>
  </si>
  <si>
    <t>Bidder:  Transdev Services, Inc.</t>
  </si>
  <si>
    <r>
      <t xml:space="preserve">Reviewer:   </t>
    </r>
    <r>
      <rPr>
        <b/>
        <u/>
        <sz val="12"/>
        <color theme="1"/>
        <rFont val="Times New Roman"/>
        <family val="1"/>
      </rPr>
      <t>Meghan Connelly</t>
    </r>
    <r>
      <rPr>
        <b/>
        <sz val="12"/>
        <color theme="1"/>
        <rFont val="Times New Roman"/>
        <family val="1"/>
      </rPr>
      <t xml:space="preserve">                    Bidder:  </t>
    </r>
    <r>
      <rPr>
        <b/>
        <u/>
        <sz val="12"/>
        <color theme="1"/>
        <rFont val="Times New Roman"/>
        <family val="1"/>
      </rPr>
      <t>IntelliRide</t>
    </r>
    <r>
      <rPr>
        <b/>
        <sz val="12"/>
        <color theme="1"/>
        <rFont val="Times New Roman"/>
        <family val="1"/>
      </rPr>
      <t xml:space="preserve">                      Date:  </t>
    </r>
    <r>
      <rPr>
        <b/>
        <u/>
        <sz val="12"/>
        <color theme="1"/>
        <rFont val="Times New Roman"/>
        <family val="1"/>
      </rPr>
      <t>May 26, 2018</t>
    </r>
    <r>
      <rPr>
        <b/>
        <sz val="12"/>
        <color theme="1"/>
        <rFont val="Times New Roman"/>
        <family val="1"/>
      </rPr>
      <t xml:space="preserve">                                 </t>
    </r>
  </si>
  <si>
    <t>Low turn over rate, competitive compensation, not a lot of details here</t>
  </si>
  <si>
    <t>40 Sharpe Drive, Cranston, Smart building</t>
  </si>
  <si>
    <r>
      <t>General manager Joel</t>
    </r>
    <r>
      <rPr>
        <i/>
        <sz val="12"/>
        <color theme="1"/>
        <rFont val="Times New Roman"/>
        <family val="1"/>
      </rPr>
      <t xml:space="preserve"> </t>
    </r>
    <r>
      <rPr>
        <sz val="12"/>
        <color theme="1"/>
        <rFont val="Times New Roman"/>
        <family val="1"/>
      </rPr>
      <t>Cook managing center in Rome, GA, thorough descriptions just not convinced of some of the backgrounds, are they proper for roles to be filled, listed references</t>
    </r>
  </si>
  <si>
    <t>Included</t>
  </si>
  <si>
    <r>
      <t xml:space="preserve">Web or mobile app will use </t>
    </r>
    <r>
      <rPr>
        <i/>
        <sz val="12"/>
        <color theme="1"/>
        <rFont val="Times New Roman"/>
        <family val="1"/>
      </rPr>
      <t xml:space="preserve">Ecolane </t>
    </r>
    <r>
      <rPr>
        <sz val="12"/>
        <color theme="1"/>
        <rFont val="Times New Roman"/>
        <family val="1"/>
      </rPr>
      <t>software -- sends info to tablets installed in vehicles reservation taken by phone during business hours and then sends to driver</t>
    </r>
  </si>
  <si>
    <t>Load file from state, generate and mail welcome packet</t>
  </si>
  <si>
    <t>Electronic billing system -- 95% paid in 30 days, 99% in 60 days</t>
  </si>
  <si>
    <t>reporting schedule; references abuse; risk management</t>
  </si>
  <si>
    <t>Quarterly recipient satisfaction surveys</t>
  </si>
  <si>
    <r>
      <t>Doesn't sound like a distincy</t>
    </r>
    <r>
      <rPr>
        <i/>
        <sz val="12"/>
        <color theme="1"/>
        <rFont val="Times New Roman"/>
        <family val="1"/>
      </rPr>
      <t xml:space="preserve"> </t>
    </r>
    <r>
      <rPr>
        <sz val="12"/>
        <color theme="1"/>
        <rFont val="Times New Roman"/>
        <family val="1"/>
      </rPr>
      <t>website -- will be housed on EOHHS site? This is confusing- not clears. Mobile app</t>
    </r>
  </si>
  <si>
    <t>Tablet in transport providers vehicle makes verifying accuracy of invoices easy</t>
  </si>
  <si>
    <t>38 letters of intent, 170 vehicles</t>
  </si>
  <si>
    <t>Flexible, but to meet demands, can shift to Lyft using qualified drivers</t>
  </si>
  <si>
    <t>Conduct in-person interview screened by the transportation provider manager</t>
  </si>
  <si>
    <t>Educational/marketing materials 6th grade reading level English and Spanish, no mention of medical/transport provider training</t>
  </si>
  <si>
    <t>Not much info here, welcome packet, website</t>
  </si>
  <si>
    <t>Track and reports complaints in Ecolane system.  Hold on payment for trip results are sent to all parties involved, decisions within 20 days</t>
  </si>
  <si>
    <t>Outlines transition plan, rough timing, people to come in and help with start-up</t>
  </si>
  <si>
    <t>Start-up of NE NEMT and LTC in 2011. 100+ standard reports customizable, set to autogenerate daily, weekly, monthly, "reports could be many things" ---&gt;?!? What does that mean?  This sounds silly.  Sloppy section/description on reporting.</t>
  </si>
  <si>
    <r>
      <t xml:space="preserve">Reviewer:   </t>
    </r>
    <r>
      <rPr>
        <sz val="12"/>
        <color theme="1"/>
        <rFont val="Times New Roman"/>
        <family val="1"/>
      </rPr>
      <t>__Jason Lyon____________________</t>
    </r>
    <r>
      <rPr>
        <b/>
        <sz val="12"/>
        <color theme="1"/>
        <rFont val="Times New Roman"/>
        <family val="1"/>
      </rPr>
      <t xml:space="preserve">      Bidder:  </t>
    </r>
    <r>
      <rPr>
        <sz val="12"/>
        <color theme="1"/>
        <rFont val="Times New Roman"/>
        <family val="1"/>
      </rPr>
      <t>____TransDev__________</t>
    </r>
    <r>
      <rPr>
        <b/>
        <sz val="12"/>
        <color theme="1"/>
        <rFont val="Times New Roman"/>
        <family val="1"/>
      </rPr>
      <t xml:space="preserve">                   Date:  _____________________                                 </t>
    </r>
  </si>
  <si>
    <t>Tracey Tillinghast           IntelliRide              6/21/2018</t>
  </si>
  <si>
    <t>briefly describes but did not include how plan was to be implemented</t>
  </si>
  <si>
    <t>actual address provided</t>
  </si>
  <si>
    <t>resumes included, description of staffing plan, major categories of assigned staffing and description summarizing relevant experience</t>
  </si>
  <si>
    <t>organizational chart provided</t>
  </si>
  <si>
    <t>utilize Ecolane software to fill out requets, addresses approved escorts; children. Ecolane dashboard</t>
  </si>
  <si>
    <t>didn’t address/vague description</t>
  </si>
  <si>
    <t>identifies how they will reimburse, timeframe notification required</t>
  </si>
  <si>
    <t>adheres to EOHHS guidelines</t>
  </si>
  <si>
    <t>quadruple check, monitor and manage through on-line portal, document customer satisfaction</t>
  </si>
  <si>
    <t>on-line website, Ecolane-client mobile app</t>
  </si>
  <si>
    <t>use real-time data, automatic updates, weekly reports, invoicing</t>
  </si>
  <si>
    <t>RFP for services, active pursuits, referrals, local chamber of commerce</t>
  </si>
  <si>
    <t>lowest cost mode of transportation, performance, policy exception</t>
  </si>
  <si>
    <t>outline specific guidelines that must adhere to and meet requirements</t>
  </si>
  <si>
    <t>detailed over of education process, sample of training curriculum</t>
  </si>
  <si>
    <t>welcome packet, dedicated website</t>
  </si>
  <si>
    <t>follows and adheres to guidelines in RFP</t>
  </si>
  <si>
    <t>outlined plan that demonstrated readiness adherent to guidelines w/EOHHS</t>
  </si>
  <si>
    <t>good overall approach of proposal; quality of service and ad hoc reports</t>
  </si>
  <si>
    <t>Describes bidder's standard complaint process and approach to handling complaints- not much offered.</t>
  </si>
  <si>
    <t>Describes bidder's overall approach to providing a quality service delivery- "approach" misses the mark, almost nothing offered.</t>
  </si>
  <si>
    <t xml:space="preserve">Describes how bidder will maintain sufficient levels of supervisory and support staff- not much offered. No key staff mention. Limited Info provided, on </t>
  </si>
  <si>
    <t>training and maintaining.</t>
  </si>
  <si>
    <t>with bidder.</t>
  </si>
  <si>
    <t>Describe bidder's ability to fulfill recipient requests, trip requests- not a lot of substance, boiler plate/ benign language.</t>
  </si>
  <si>
    <t>Describe bidder's ability to reimburse transportation providers- some nice controls listed.</t>
  </si>
  <si>
    <t xml:space="preserve">Describe how bidder proposes a staffing plan/model- good staff summary. No explain of double role of Quality Mgr/ Computer Mgr.  Staff show short time </t>
  </si>
  <si>
    <t>Describe how bidder will report accidents, injuries, and incidents- good safety procedures.</t>
  </si>
  <si>
    <t>Describe how bidder will monitor performance and consumer satisfaction- no real information provided. No survey implementation.</t>
  </si>
  <si>
    <t xml:space="preserve">Describe how bidder will integrate websites, mobile applications &amp; other innovations- website structure all wrong. Nothing offered on T/P's technology. </t>
  </si>
  <si>
    <t xml:space="preserve">Doesn't sound like a distinct website - will be housed on EOHHS site? </t>
  </si>
  <si>
    <t xml:space="preserve">Bidder describes how it will develop policies and procedures for authorizing, scheduling, managing, and making payment for all transportation services- </t>
  </si>
  <si>
    <t>good description of the process. Minimal on P&amp;P.</t>
  </si>
  <si>
    <t xml:space="preserve">Bidder describes how it will ensure all drivers and vehicles providing transportation services meet the minimum requirements- Vehicle compliance is off; </t>
  </si>
  <si>
    <t>geared for a fleet owned by the broker.</t>
  </si>
  <si>
    <t>ISBE Participation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</si>
</sst>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4" x14ac:knownFonts="1">
    <font>
      <sz val="11"/>
      <color theme="1"/>
      <name val="Calibri"/>
      <family val="2"/>
      <scheme val="minor"/>
    </font>
    <font>
      <b/>
      <u/>
      <sz val="12"/>
      <color theme="1"/>
      <name val="Times New Roman"/>
      <family val="1"/>
    </font>
    <font>
      <sz val="12"/>
      <color theme="1"/>
      <name val="Times New Roman"/>
      <family val="1"/>
    </font>
    <font>
      <b/>
      <sz val="12"/>
      <color theme="1"/>
      <name val="Times New Roman"/>
      <family val="1"/>
    </font>
    <font>
      <b/>
      <sz val="11"/>
      <color theme="1"/>
      <name val="Times New Roman"/>
      <family val="1"/>
    </font>
    <font>
      <sz val="12"/>
      <color rgb="FF000000"/>
      <name val="Times New Roman"/>
      <family val="1"/>
    </font>
    <font>
      <sz val="11"/>
      <color theme="1"/>
      <name val="Times New Roman"/>
      <family val="1"/>
    </font>
    <font>
      <sz val="11"/>
      <color theme="1"/>
      <name val="Calibri"/>
      <family val="2"/>
      <scheme val="minor"/>
    </font>
    <font>
      <b/>
      <i/>
      <sz val="12"/>
      <color theme="1"/>
      <name val="Times New Roman"/>
      <family val="1"/>
    </font>
    <font>
      <b/>
      <sz val="11"/>
      <color theme="1"/>
      <name val="Calibri"/>
      <family val="2"/>
      <scheme val="minor"/>
    </font>
    <font>
      <b/>
      <u/>
      <sz val="12"/>
      <color theme="1"/>
      <name val="Calibri"/>
      <family val="2"/>
      <scheme val="minor"/>
    </font>
    <font>
      <i/>
      <sz val="12"/>
      <color theme="1"/>
      <name val="Times New Roman"/>
      <family val="1"/>
    </font>
    <font>
      <b/>
      <sz val="12"/>
      <color theme="1"/>
      <name val="Calibri"/>
      <family val="2"/>
      <scheme val="minor"/>
    </font>
    <font>
      <sz val="12"/>
      <color theme="1"/>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43" fontId="7" fillId="0" borderId="0" applyFont="0" applyFill="0" applyBorder="0" applyAlignment="0" applyProtection="0"/>
  </cellStyleXfs>
  <cellXfs count="135">
    <xf numFmtId="0" fontId="0" fillId="0" borderId="0" xfId="0"/>
    <xf numFmtId="0" fontId="2" fillId="0" borderId="0" xfId="0" applyFont="1"/>
    <xf numFmtId="0" fontId="2" fillId="0" borderId="0" xfId="0" applyFont="1" applyFill="1" applyBorder="1"/>
    <xf numFmtId="0" fontId="2" fillId="0" borderId="0" xfId="0" applyFont="1" applyFill="1"/>
    <xf numFmtId="0" fontId="4" fillId="0" borderId="0" xfId="0" applyFont="1" applyFill="1" applyBorder="1" applyAlignment="1">
      <alignment horizontal="center" wrapText="1"/>
    </xf>
    <xf numFmtId="0" fontId="4" fillId="0" borderId="0" xfId="0" applyFont="1" applyFill="1" applyAlignment="1">
      <alignment horizontal="center" wrapText="1"/>
    </xf>
    <xf numFmtId="0" fontId="4" fillId="2" borderId="0" xfId="0" applyFont="1" applyFill="1" applyAlignment="1">
      <alignment horizontal="center" wrapText="1"/>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vertical="center"/>
    </xf>
    <xf numFmtId="0" fontId="3" fillId="0" borderId="1" xfId="0" applyFont="1" applyBorder="1" applyAlignment="1">
      <alignment horizontal="left" vertical="center"/>
    </xf>
    <xf numFmtId="0" fontId="4" fillId="2" borderId="1" xfId="0" applyFont="1" applyFill="1" applyBorder="1" applyAlignment="1">
      <alignment horizont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2" fontId="2" fillId="3" borderId="1" xfId="0" applyNumberFormat="1" applyFont="1" applyFill="1" applyBorder="1" applyAlignment="1">
      <alignment horizontal="center" vertical="center"/>
    </xf>
    <xf numFmtId="2"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2" fontId="2" fillId="0" borderId="1" xfId="1" applyNumberFormat="1"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left" vertical="center"/>
    </xf>
    <xf numFmtId="0" fontId="8" fillId="0" borderId="1" xfId="0" applyFont="1" applyBorder="1" applyAlignment="1">
      <alignment vertical="center" wrapText="1"/>
    </xf>
    <xf numFmtId="43" fontId="2" fillId="0" borderId="1" xfId="1" applyNumberFormat="1" applyFont="1" applyBorder="1" applyAlignment="1">
      <alignment horizontal="center" vertical="center"/>
    </xf>
    <xf numFmtId="0" fontId="2" fillId="0" borderId="1" xfId="0" applyFont="1" applyFill="1" applyBorder="1" applyAlignment="1">
      <alignment horizontal="center" vertical="center"/>
    </xf>
    <xf numFmtId="2" fontId="2" fillId="0" borderId="1" xfId="1" applyNumberFormat="1" applyFont="1" applyFill="1" applyBorder="1" applyAlignment="1">
      <alignment horizontal="center" vertical="center"/>
    </xf>
    <xf numFmtId="0" fontId="2" fillId="0" borderId="1" xfId="0" applyFont="1" applyBorder="1"/>
    <xf numFmtId="0" fontId="2" fillId="0" borderId="1" xfId="0" applyFont="1" applyFill="1" applyBorder="1" applyAlignment="1">
      <alignment vertical="center" wrapText="1"/>
    </xf>
    <xf numFmtId="0" fontId="6"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6" fillId="0" borderId="1" xfId="0" applyFont="1" applyBorder="1" applyAlignment="1">
      <alignment horizontal="center" vertical="center"/>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4" borderId="1" xfId="0" applyFont="1" applyFill="1" applyBorder="1"/>
    <xf numFmtId="2" fontId="2" fillId="4"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1" applyNumberFormat="1" applyFont="1" applyFill="1" applyBorder="1" applyAlignment="1">
      <alignment horizontal="center" vertical="center"/>
    </xf>
    <xf numFmtId="2" fontId="2" fillId="0" borderId="1" xfId="0" applyNumberFormat="1" applyFont="1" applyBorder="1" applyAlignment="1">
      <alignment horizontal="center" vertical="center" wrapText="1"/>
    </xf>
    <xf numFmtId="0" fontId="3" fillId="0" borderId="1" xfId="0" applyFont="1" applyBorder="1" applyAlignment="1">
      <alignment horizontal="left" vertical="top" wrapText="1"/>
    </xf>
    <xf numFmtId="0" fontId="4" fillId="2" borderId="1" xfId="0" applyFont="1" applyFill="1" applyBorder="1" applyAlignment="1">
      <alignment horizontal="center" vertical="top" wrapText="1"/>
    </xf>
    <xf numFmtId="0" fontId="3" fillId="5" borderId="1" xfId="0" applyFont="1" applyFill="1" applyBorder="1" applyAlignment="1">
      <alignment horizontal="justify" vertical="center" wrapText="1"/>
    </xf>
    <xf numFmtId="2" fontId="2"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0" fontId="3" fillId="5" borderId="1" xfId="0" applyFont="1" applyFill="1" applyBorder="1" applyAlignment="1">
      <alignment horizontal="center" vertical="top" wrapText="1"/>
    </xf>
    <xf numFmtId="0" fontId="2" fillId="0" borderId="1" xfId="0" applyFont="1" applyBorder="1" applyAlignment="1">
      <alignment horizontal="left" vertical="top" wrapText="1"/>
    </xf>
    <xf numFmtId="43" fontId="2" fillId="0" borderId="1" xfId="1" applyNumberFormat="1" applyFont="1" applyFill="1" applyBorder="1" applyAlignment="1">
      <alignment horizontal="center" vertical="center"/>
    </xf>
    <xf numFmtId="0" fontId="2" fillId="5" borderId="1" xfId="0" applyFont="1" applyFill="1" applyBorder="1" applyAlignment="1">
      <alignment horizontal="left" vertical="top" wrapText="1"/>
    </xf>
    <xf numFmtId="0" fontId="6" fillId="5"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top" wrapText="1"/>
    </xf>
    <xf numFmtId="0" fontId="2" fillId="0" borderId="0" xfId="0" applyFont="1" applyAlignment="1">
      <alignment horizontal="left" vertical="top" wrapText="1"/>
    </xf>
    <xf numFmtId="0" fontId="3" fillId="6" borderId="1" xfId="0" applyFont="1" applyFill="1" applyBorder="1" applyAlignment="1">
      <alignment vertical="center"/>
    </xf>
    <xf numFmtId="0" fontId="3" fillId="6" borderId="1" xfId="0" applyFont="1" applyFill="1" applyBorder="1" applyAlignment="1">
      <alignment horizontal="center" vertical="center"/>
    </xf>
    <xf numFmtId="0" fontId="3" fillId="6" borderId="1" xfId="0" applyFont="1" applyFill="1" applyBorder="1" applyAlignment="1">
      <alignment horizontal="left" vertical="center"/>
    </xf>
    <xf numFmtId="0" fontId="2" fillId="0" borderId="1" xfId="0" applyFont="1" applyBorder="1" applyAlignment="1">
      <alignment vertical="top" wrapText="1"/>
    </xf>
    <xf numFmtId="0" fontId="6" fillId="0" borderId="1" xfId="0" applyFont="1" applyBorder="1" applyAlignment="1">
      <alignment horizontal="left" vertical="top" wrapText="1"/>
    </xf>
    <xf numFmtId="2" fontId="2" fillId="0" borderId="1" xfId="1" applyNumberFormat="1" applyFont="1" applyBorder="1" applyAlignment="1">
      <alignment horizontal="center" vertical="top"/>
    </xf>
    <xf numFmtId="2" fontId="2" fillId="0" borderId="1" xfId="1" applyNumberFormat="1" applyFont="1" applyFill="1" applyBorder="1" applyAlignment="1">
      <alignment horizontal="center" vertical="top"/>
    </xf>
    <xf numFmtId="0" fontId="2" fillId="0" borderId="1" xfId="0" applyFont="1" applyFill="1" applyBorder="1" applyAlignment="1">
      <alignment horizontal="center" vertical="top" wrapText="1"/>
    </xf>
    <xf numFmtId="0" fontId="8" fillId="0" borderId="1" xfId="0" applyFont="1" applyBorder="1" applyAlignment="1">
      <alignment vertical="top" wrapText="1"/>
    </xf>
    <xf numFmtId="0" fontId="2" fillId="6" borderId="1" xfId="0" applyFont="1" applyFill="1" applyBorder="1"/>
    <xf numFmtId="0" fontId="2" fillId="6" borderId="1" xfId="0" applyFont="1" applyFill="1" applyBorder="1" applyAlignment="1">
      <alignment horizontal="center" vertical="center"/>
    </xf>
    <xf numFmtId="2" fontId="2" fillId="6" borderId="1" xfId="0" applyNumberFormat="1" applyFont="1" applyFill="1" applyBorder="1" applyAlignment="1">
      <alignment horizontal="center" vertical="center"/>
    </xf>
    <xf numFmtId="0" fontId="6" fillId="6" borderId="1" xfId="0" applyFont="1" applyFill="1" applyBorder="1" applyAlignment="1">
      <alignment horizontal="left" vertical="top" wrapText="1"/>
    </xf>
    <xf numFmtId="0" fontId="3" fillId="3" borderId="1" xfId="0" applyFont="1" applyFill="1" applyBorder="1" applyAlignment="1">
      <alignment horizontal="justify" vertical="top" wrapText="1"/>
    </xf>
    <xf numFmtId="2" fontId="2" fillId="3" borderId="1" xfId="0" applyNumberFormat="1" applyFont="1" applyFill="1" applyBorder="1" applyAlignment="1">
      <alignment horizontal="center" vertical="top"/>
    </xf>
    <xf numFmtId="2" fontId="2" fillId="0" borderId="1" xfId="0" applyNumberFormat="1" applyFont="1" applyBorder="1" applyAlignment="1">
      <alignment horizontal="center" vertical="top"/>
    </xf>
    <xf numFmtId="0" fontId="2" fillId="0" borderId="1" xfId="0" applyFont="1" applyFill="1" applyBorder="1" applyAlignment="1">
      <alignment horizontal="center" vertical="top"/>
    </xf>
    <xf numFmtId="0" fontId="2" fillId="0" borderId="1" xfId="0" applyFont="1" applyFill="1" applyBorder="1" applyAlignment="1">
      <alignment vertical="top" wrapText="1"/>
    </xf>
    <xf numFmtId="2" fontId="2" fillId="0" borderId="1" xfId="0" applyNumberFormat="1" applyFont="1" applyFill="1" applyBorder="1" applyAlignment="1">
      <alignment horizontal="center" vertical="top"/>
    </xf>
    <xf numFmtId="0" fontId="6" fillId="0" borderId="1" xfId="0" applyFont="1" applyBorder="1" applyAlignment="1">
      <alignment horizontal="center" vertical="top" wrapText="1"/>
    </xf>
    <xf numFmtId="0" fontId="2" fillId="0" borderId="1" xfId="0" applyFont="1" applyFill="1" applyBorder="1" applyAlignment="1">
      <alignment horizontal="left" vertical="top" wrapText="1"/>
    </xf>
    <xf numFmtId="0" fontId="6" fillId="0" borderId="1" xfId="0" applyFont="1" applyBorder="1" applyAlignment="1">
      <alignment horizontal="center" vertical="top"/>
    </xf>
    <xf numFmtId="0" fontId="2" fillId="6" borderId="1" xfId="0" applyFont="1" applyFill="1" applyBorder="1" applyAlignment="1">
      <alignment vertical="top" wrapText="1"/>
    </xf>
    <xf numFmtId="0" fontId="2" fillId="6" borderId="1" xfId="0" applyFont="1" applyFill="1" applyBorder="1" applyAlignment="1">
      <alignment horizontal="center" vertical="top"/>
    </xf>
    <xf numFmtId="2" fontId="2" fillId="6" borderId="1" xfId="0" applyNumberFormat="1" applyFont="1" applyFill="1" applyBorder="1" applyAlignment="1">
      <alignment horizontal="center" vertical="top"/>
    </xf>
    <xf numFmtId="0" fontId="6" fillId="6" borderId="1" xfId="0" applyFont="1" applyFill="1" applyBorder="1" applyAlignment="1">
      <alignment horizontal="center" vertical="top"/>
    </xf>
    <xf numFmtId="0" fontId="5" fillId="0" borderId="1" xfId="0" applyFont="1" applyBorder="1" applyAlignment="1">
      <alignment vertical="top" wrapText="1"/>
    </xf>
    <xf numFmtId="0" fontId="2" fillId="6" borderId="1" xfId="0" applyFont="1" applyFill="1" applyBorder="1" applyAlignment="1">
      <alignment horizontal="left" vertical="top"/>
    </xf>
    <xf numFmtId="0" fontId="3" fillId="4" borderId="1" xfId="0" applyFont="1" applyFill="1" applyBorder="1" applyAlignment="1">
      <alignment vertical="top"/>
    </xf>
    <xf numFmtId="2" fontId="2" fillId="4" borderId="1" xfId="0" applyNumberFormat="1" applyFont="1" applyFill="1" applyBorder="1" applyAlignment="1">
      <alignment horizontal="center" vertical="top"/>
    </xf>
    <xf numFmtId="0" fontId="2" fillId="0" borderId="1" xfId="0" applyFont="1" applyBorder="1" applyAlignment="1">
      <alignment horizontal="center" vertical="top"/>
    </xf>
    <xf numFmtId="0" fontId="0" fillId="0" borderId="0" xfId="0" applyAlignment="1">
      <alignment vertical="top"/>
    </xf>
    <xf numFmtId="0" fontId="0" fillId="0" borderId="0" xfId="0" applyFont="1" applyAlignment="1">
      <alignment vertical="top" wrapText="1"/>
    </xf>
    <xf numFmtId="0" fontId="3" fillId="5" borderId="1" xfId="0" applyFont="1" applyFill="1" applyBorder="1" applyAlignment="1">
      <alignment horizontal="center" vertical="center"/>
    </xf>
    <xf numFmtId="0" fontId="3" fillId="7" borderId="1" xfId="0" applyFont="1" applyFill="1" applyBorder="1"/>
    <xf numFmtId="2" fontId="2" fillId="7" borderId="1" xfId="0" applyNumberFormat="1" applyFont="1" applyFill="1" applyBorder="1" applyAlignment="1">
      <alignment horizontal="center" vertical="center"/>
    </xf>
    <xf numFmtId="0" fontId="2" fillId="7" borderId="1" xfId="0" applyFont="1" applyFill="1" applyBorder="1" applyAlignment="1">
      <alignment horizontal="center" vertical="center"/>
    </xf>
    <xf numFmtId="0" fontId="2" fillId="7" borderId="1" xfId="0" applyFont="1" applyFill="1" applyBorder="1" applyAlignment="1">
      <alignment horizontal="left" vertical="center"/>
    </xf>
    <xf numFmtId="0" fontId="2" fillId="5" borderId="1" xfId="0" applyFont="1" applyFill="1" applyBorder="1" applyAlignment="1">
      <alignment horizontal="left" vertical="center" wrapText="1"/>
    </xf>
    <xf numFmtId="0" fontId="3" fillId="0" borderId="1" xfId="0" applyFont="1" applyBorder="1" applyAlignment="1">
      <alignment horizontal="center" vertical="center"/>
    </xf>
    <xf numFmtId="0" fontId="10" fillId="0" borderId="0" xfId="0" applyFont="1" applyAlignment="1">
      <alignment horizontal="center"/>
    </xf>
    <xf numFmtId="0" fontId="9" fillId="4" borderId="5" xfId="0" applyFont="1" applyFill="1" applyBorder="1" applyAlignment="1">
      <alignment horizontal="center"/>
    </xf>
    <xf numFmtId="0" fontId="0" fillId="4" borderId="0" xfId="0" applyFill="1"/>
    <xf numFmtId="0" fontId="9" fillId="4" borderId="6" xfId="0" applyFont="1" applyFill="1" applyBorder="1" applyAlignment="1">
      <alignment horizontal="center"/>
    </xf>
    <xf numFmtId="0" fontId="9" fillId="4" borderId="7" xfId="0" applyFont="1" applyFill="1" applyBorder="1" applyAlignment="1">
      <alignment horizontal="center"/>
    </xf>
    <xf numFmtId="0" fontId="0" fillId="4" borderId="7" xfId="0" applyFont="1" applyFill="1" applyBorder="1" applyAlignment="1">
      <alignment horizontal="justify" vertical="center" wrapText="1"/>
    </xf>
    <xf numFmtId="0" fontId="0" fillId="4" borderId="7" xfId="0" applyFill="1" applyBorder="1"/>
    <xf numFmtId="0" fontId="0" fillId="0" borderId="7" xfId="0" applyFont="1" applyFill="1" applyBorder="1" applyAlignment="1">
      <alignment horizontal="justify" vertical="center" wrapText="1"/>
    </xf>
    <xf numFmtId="2" fontId="0" fillId="0" borderId="7" xfId="0" applyNumberFormat="1" applyFont="1" applyFill="1" applyBorder="1" applyAlignment="1">
      <alignment horizontal="center" vertical="center" wrapText="1"/>
    </xf>
    <xf numFmtId="2" fontId="0" fillId="0" borderId="7" xfId="0" applyNumberFormat="1" applyBorder="1"/>
    <xf numFmtId="0" fontId="0" fillId="0" borderId="1" xfId="0" applyFont="1" applyFill="1" applyBorder="1" applyAlignment="1">
      <alignment horizontal="justify" vertical="center" wrapText="1"/>
    </xf>
    <xf numFmtId="2" fontId="0" fillId="0" borderId="1" xfId="0" applyNumberFormat="1" applyFont="1" applyFill="1" applyBorder="1" applyAlignment="1">
      <alignment horizontal="center" vertical="center" wrapText="1"/>
    </xf>
    <xf numFmtId="2" fontId="0" fillId="0" borderId="1" xfId="0" applyNumberFormat="1" applyBorder="1"/>
    <xf numFmtId="0" fontId="9" fillId="0" borderId="1" xfId="0" applyFont="1" applyFill="1" applyBorder="1" applyAlignment="1">
      <alignment horizontal="justify" vertical="center" wrapText="1"/>
    </xf>
    <xf numFmtId="2" fontId="0" fillId="0" borderId="1" xfId="0" applyNumberFormat="1" applyFill="1" applyBorder="1"/>
    <xf numFmtId="2" fontId="0" fillId="4" borderId="1" xfId="0" applyNumberFormat="1" applyFill="1" applyBorder="1"/>
    <xf numFmtId="0" fontId="0" fillId="0" borderId="0" xfId="0" applyFill="1"/>
    <xf numFmtId="0" fontId="9" fillId="4" borderId="1" xfId="0" applyFont="1" applyFill="1" applyBorder="1" applyAlignment="1">
      <alignment horizontal="justify" vertical="center" wrapText="1"/>
    </xf>
    <xf numFmtId="2" fontId="0" fillId="4"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2" fillId="5" borderId="1" xfId="0" applyFont="1" applyFill="1" applyBorder="1" applyAlignment="1">
      <alignment horizontal="left" vertical="center"/>
    </xf>
    <xf numFmtId="2" fontId="2" fillId="0" borderId="0" xfId="0" applyNumberFormat="1" applyFont="1" applyAlignment="1">
      <alignment horizontal="center" vertical="center"/>
    </xf>
    <xf numFmtId="2" fontId="2" fillId="8" borderId="1" xfId="1" applyNumberFormat="1" applyFont="1" applyFill="1" applyBorder="1" applyAlignment="1">
      <alignment horizontal="center" vertical="center"/>
    </xf>
    <xf numFmtId="0" fontId="3" fillId="0" borderId="1" xfId="0" applyFont="1" applyBorder="1" applyAlignment="1">
      <alignment horizontal="center" vertical="center"/>
    </xf>
    <xf numFmtId="0" fontId="0" fillId="4" borderId="6" xfId="0" applyFill="1" applyBorder="1"/>
    <xf numFmtId="2" fontId="0" fillId="0" borderId="0" xfId="0" applyNumberFormat="1" applyBorder="1"/>
    <xf numFmtId="0" fontId="9" fillId="0" borderId="0" xfId="0" applyFont="1" applyFill="1" applyBorder="1" applyAlignment="1">
      <alignment horizontal="justify" vertical="center" wrapText="1"/>
    </xf>
    <xf numFmtId="0" fontId="0" fillId="8" borderId="0" xfId="0" applyFill="1" applyBorder="1"/>
    <xf numFmtId="0" fontId="0" fillId="8" borderId="0" xfId="0" applyFill="1"/>
    <xf numFmtId="0" fontId="12" fillId="8" borderId="0" xfId="0" applyFont="1" applyFill="1"/>
    <xf numFmtId="0" fontId="13" fillId="8" borderId="0" xfId="0" applyFont="1" applyFill="1"/>
    <xf numFmtId="0" fontId="13" fillId="8" borderId="0" xfId="0" applyFont="1" applyFill="1" applyBorder="1"/>
    <xf numFmtId="2" fontId="0" fillId="0" borderId="2" xfId="0" applyNumberFormat="1" applyBorder="1"/>
    <xf numFmtId="2" fontId="0" fillId="0" borderId="5" xfId="0" applyNumberFormat="1" applyBorder="1"/>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2" fontId="0" fillId="5" borderId="1" xfId="0" applyNumberForma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28" workbookViewId="0">
      <selection activeCell="B35" sqref="B35"/>
    </sheetView>
  </sheetViews>
  <sheetFormatPr defaultColWidth="10.44140625" defaultRowHeight="15.6" x14ac:dyDescent="0.3"/>
  <cols>
    <col min="1" max="1" width="1.6640625" style="1" customWidth="1"/>
    <col min="2" max="2" width="64.2187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1:9" ht="25.8" customHeight="1" x14ac:dyDescent="0.3">
      <c r="B1" s="126" t="s">
        <v>5</v>
      </c>
      <c r="C1" s="126"/>
      <c r="D1" s="126"/>
      <c r="E1" s="126"/>
      <c r="F1" s="126"/>
    </row>
    <row r="2" spans="1:9" ht="25.8" customHeight="1" x14ac:dyDescent="0.3">
      <c r="B2" s="126" t="s">
        <v>6</v>
      </c>
      <c r="C2" s="126"/>
      <c r="D2" s="126"/>
      <c r="E2" s="126"/>
      <c r="F2" s="126"/>
    </row>
    <row r="3" spans="1:9" ht="24" customHeight="1" x14ac:dyDescent="0.3">
      <c r="B3" s="126" t="s">
        <v>0</v>
      </c>
      <c r="C3" s="126"/>
      <c r="D3" s="126"/>
      <c r="E3" s="126"/>
      <c r="F3" s="126"/>
    </row>
    <row r="4" spans="1:9" ht="30.6" customHeight="1" x14ac:dyDescent="0.3">
      <c r="B4" s="127" t="s">
        <v>49</v>
      </c>
      <c r="C4" s="127"/>
      <c r="D4" s="127"/>
      <c r="E4" s="127"/>
      <c r="F4" s="127"/>
      <c r="G4" s="2"/>
      <c r="H4" s="3"/>
      <c r="I4" s="3"/>
    </row>
    <row r="5" spans="1:9" ht="18" customHeight="1" x14ac:dyDescent="0.3">
      <c r="B5" s="9"/>
      <c r="C5" s="35"/>
      <c r="D5" s="35"/>
      <c r="E5" s="35"/>
      <c r="F5" s="10"/>
      <c r="G5" s="2"/>
      <c r="H5" s="3"/>
      <c r="I5" s="3"/>
    </row>
    <row r="6" spans="1:9" s="6" customFormat="1" ht="30.6" customHeight="1" x14ac:dyDescent="0.25">
      <c r="A6" s="5"/>
      <c r="B6" s="11" t="s">
        <v>1</v>
      </c>
      <c r="C6" s="12" t="s">
        <v>2</v>
      </c>
      <c r="D6" s="12" t="s">
        <v>11</v>
      </c>
      <c r="E6" s="12" t="s">
        <v>4</v>
      </c>
      <c r="F6" s="12" t="s">
        <v>3</v>
      </c>
      <c r="G6" s="4"/>
      <c r="H6" s="5"/>
      <c r="I6" s="5"/>
    </row>
    <row r="7" spans="1:9" ht="30.6" customHeight="1" x14ac:dyDescent="0.3">
      <c r="B7" s="13" t="s">
        <v>7</v>
      </c>
      <c r="C7" s="14">
        <v>5</v>
      </c>
      <c r="D7" s="15">
        <f>SUM(D8:D12)</f>
        <v>2.75</v>
      </c>
      <c r="E7" s="16"/>
      <c r="F7" s="35"/>
      <c r="G7" s="2"/>
      <c r="H7" s="3"/>
      <c r="I7" s="3"/>
    </row>
    <row r="8" spans="1:9" ht="76.2" customHeight="1" x14ac:dyDescent="0.3">
      <c r="B8" s="17" t="s">
        <v>12</v>
      </c>
      <c r="C8" s="18">
        <v>1</v>
      </c>
      <c r="D8" s="37">
        <v>0.25</v>
      </c>
      <c r="E8" s="19" t="s">
        <v>31</v>
      </c>
      <c r="F8" s="20" t="s">
        <v>50</v>
      </c>
    </row>
    <row r="9" spans="1:9" ht="39" customHeight="1" x14ac:dyDescent="0.3">
      <c r="B9" s="17" t="s">
        <v>27</v>
      </c>
      <c r="C9" s="18">
        <v>1</v>
      </c>
      <c r="D9" s="37">
        <v>0.25</v>
      </c>
      <c r="E9" s="19" t="s">
        <v>32</v>
      </c>
      <c r="F9" s="31" t="s">
        <v>51</v>
      </c>
    </row>
    <row r="10" spans="1:9" ht="61.2" customHeight="1" x14ac:dyDescent="0.3">
      <c r="B10" s="21" t="s">
        <v>35</v>
      </c>
      <c r="C10" s="22"/>
      <c r="D10" s="37"/>
      <c r="E10" s="23"/>
      <c r="F10" s="20"/>
    </row>
    <row r="11" spans="1:9" ht="140.4" customHeight="1" x14ac:dyDescent="0.3">
      <c r="B11" s="17" t="s">
        <v>13</v>
      </c>
      <c r="C11" s="18">
        <v>2.5</v>
      </c>
      <c r="D11" s="37">
        <v>1.75</v>
      </c>
      <c r="E11" s="19" t="s">
        <v>31</v>
      </c>
      <c r="F11" s="31" t="s">
        <v>52</v>
      </c>
    </row>
    <row r="12" spans="1:9" ht="43.2" customHeight="1" x14ac:dyDescent="0.3">
      <c r="B12" s="17" t="s">
        <v>14</v>
      </c>
      <c r="C12" s="18">
        <v>0.5</v>
      </c>
      <c r="D12" s="24">
        <v>0.5</v>
      </c>
      <c r="E12" s="19" t="s">
        <v>32</v>
      </c>
      <c r="F12" s="20"/>
    </row>
    <row r="13" spans="1:9" ht="28.2" customHeight="1" x14ac:dyDescent="0.3">
      <c r="B13" s="25"/>
      <c r="C13" s="16"/>
      <c r="D13" s="23"/>
      <c r="E13" s="23"/>
      <c r="F13" s="20"/>
    </row>
    <row r="14" spans="1:9" ht="30.6" customHeight="1" x14ac:dyDescent="0.3">
      <c r="B14" s="13" t="s">
        <v>8</v>
      </c>
      <c r="C14" s="14">
        <v>30</v>
      </c>
      <c r="D14" s="15">
        <f>SUM(D15:D20)</f>
        <v>14.25</v>
      </c>
      <c r="E14" s="23"/>
      <c r="F14" s="20"/>
    </row>
    <row r="15" spans="1:9" ht="62.4" customHeight="1" x14ac:dyDescent="0.3">
      <c r="B15" s="26" t="s">
        <v>15</v>
      </c>
      <c r="C15" s="18">
        <v>9</v>
      </c>
      <c r="D15" s="34">
        <v>4.5</v>
      </c>
      <c r="E15" s="27" t="s">
        <v>33</v>
      </c>
      <c r="F15" s="31" t="s">
        <v>53</v>
      </c>
    </row>
    <row r="16" spans="1:9" ht="55.2" customHeight="1" x14ac:dyDescent="0.3">
      <c r="B16" s="26" t="s">
        <v>16</v>
      </c>
      <c r="C16" s="18">
        <v>4</v>
      </c>
      <c r="D16" s="34">
        <v>2.25</v>
      </c>
      <c r="E16" s="27" t="s">
        <v>34</v>
      </c>
      <c r="F16" s="31" t="s">
        <v>54</v>
      </c>
    </row>
    <row r="17" spans="2:6" ht="31.2" customHeight="1" x14ac:dyDescent="0.3">
      <c r="B17" s="26" t="s">
        <v>17</v>
      </c>
      <c r="C17" s="18">
        <v>4</v>
      </c>
      <c r="D17" s="34">
        <v>1.75</v>
      </c>
      <c r="E17" s="27" t="s">
        <v>36</v>
      </c>
      <c r="F17" s="31" t="s">
        <v>55</v>
      </c>
    </row>
    <row r="18" spans="2:6" ht="26.4" customHeight="1" x14ac:dyDescent="0.3">
      <c r="B18" s="28" t="s">
        <v>18</v>
      </c>
      <c r="C18" s="18">
        <v>4</v>
      </c>
      <c r="D18" s="34">
        <v>3.5</v>
      </c>
      <c r="E18" s="29" t="s">
        <v>37</v>
      </c>
      <c r="F18" s="20" t="s">
        <v>56</v>
      </c>
    </row>
    <row r="19" spans="2:6" ht="39.6" customHeight="1" x14ac:dyDescent="0.3">
      <c r="B19" s="26" t="s">
        <v>19</v>
      </c>
      <c r="C19" s="18">
        <v>4</v>
      </c>
      <c r="D19" s="15">
        <v>1</v>
      </c>
      <c r="E19" s="29" t="s">
        <v>38</v>
      </c>
      <c r="F19" s="31" t="s">
        <v>57</v>
      </c>
    </row>
    <row r="20" spans="2:6" ht="39.6" customHeight="1" x14ac:dyDescent="0.3">
      <c r="B20" s="26" t="s">
        <v>20</v>
      </c>
      <c r="C20" s="18">
        <v>5</v>
      </c>
      <c r="D20" s="15">
        <v>1.25</v>
      </c>
      <c r="E20" s="29" t="s">
        <v>39</v>
      </c>
      <c r="F20" s="31" t="s">
        <v>58</v>
      </c>
    </row>
    <row r="21" spans="2:6" ht="20.399999999999999" customHeight="1" x14ac:dyDescent="0.3">
      <c r="B21" s="26"/>
      <c r="C21" s="16"/>
      <c r="D21" s="16"/>
      <c r="E21" s="29"/>
      <c r="F21" s="20"/>
    </row>
    <row r="22" spans="2:6" ht="30.6" customHeight="1" x14ac:dyDescent="0.3">
      <c r="B22" s="13" t="s">
        <v>9</v>
      </c>
      <c r="C22" s="14">
        <v>15</v>
      </c>
      <c r="D22" s="15">
        <f>SUM(D23:D30)</f>
        <v>7.75</v>
      </c>
      <c r="E22" s="29"/>
      <c r="F22" s="20"/>
    </row>
    <row r="23" spans="2:6" ht="57.6" customHeight="1" x14ac:dyDescent="0.3">
      <c r="B23" s="17" t="s">
        <v>30</v>
      </c>
      <c r="C23" s="18">
        <v>2</v>
      </c>
      <c r="D23" s="38">
        <v>1.25</v>
      </c>
      <c r="E23" s="27" t="s">
        <v>40</v>
      </c>
      <c r="F23" s="31" t="s">
        <v>59</v>
      </c>
    </row>
    <row r="24" spans="2:6" ht="40.200000000000003" customHeight="1" x14ac:dyDescent="0.3">
      <c r="B24" s="17" t="s">
        <v>21</v>
      </c>
      <c r="C24" s="18">
        <v>1.5</v>
      </c>
      <c r="D24" s="38">
        <v>1</v>
      </c>
      <c r="E24" s="27" t="s">
        <v>41</v>
      </c>
      <c r="F24" s="31" t="s">
        <v>60</v>
      </c>
    </row>
    <row r="25" spans="2:6" ht="40.200000000000003" customHeight="1" x14ac:dyDescent="0.3">
      <c r="B25" s="17" t="s">
        <v>22</v>
      </c>
      <c r="C25" s="18">
        <v>2</v>
      </c>
      <c r="D25" s="38">
        <v>0.25</v>
      </c>
      <c r="E25" s="27" t="s">
        <v>41</v>
      </c>
      <c r="F25" s="31" t="s">
        <v>61</v>
      </c>
    </row>
    <row r="26" spans="2:6" ht="55.2" customHeight="1" x14ac:dyDescent="0.3">
      <c r="B26" s="17" t="s">
        <v>23</v>
      </c>
      <c r="C26" s="18">
        <v>1.5</v>
      </c>
      <c r="D26" s="38">
        <v>0.75</v>
      </c>
      <c r="E26" s="29" t="s">
        <v>42</v>
      </c>
      <c r="F26" s="31" t="s">
        <v>62</v>
      </c>
    </row>
    <row r="27" spans="2:6" ht="60.6" customHeight="1" x14ac:dyDescent="0.3">
      <c r="B27" s="17" t="s">
        <v>24</v>
      </c>
      <c r="C27" s="18">
        <v>1.5</v>
      </c>
      <c r="D27" s="38">
        <v>1.25</v>
      </c>
      <c r="E27" s="29" t="s">
        <v>43</v>
      </c>
      <c r="F27" s="20" t="s">
        <v>63</v>
      </c>
    </row>
    <row r="28" spans="2:6" ht="40.200000000000003" customHeight="1" x14ac:dyDescent="0.3">
      <c r="B28" s="17" t="s">
        <v>29</v>
      </c>
      <c r="C28" s="18">
        <v>1</v>
      </c>
      <c r="D28" s="38">
        <v>0.25</v>
      </c>
      <c r="E28" s="27" t="s">
        <v>44</v>
      </c>
      <c r="F28" s="31" t="s">
        <v>64</v>
      </c>
    </row>
    <row r="29" spans="2:6" ht="127.2" customHeight="1" x14ac:dyDescent="0.3">
      <c r="B29" s="17" t="s">
        <v>25</v>
      </c>
      <c r="C29" s="18">
        <v>3</v>
      </c>
      <c r="D29" s="38">
        <v>1</v>
      </c>
      <c r="E29" s="27" t="s">
        <v>45</v>
      </c>
      <c r="F29" s="31" t="s">
        <v>65</v>
      </c>
    </row>
    <row r="30" spans="2:6" ht="58.2" customHeight="1" x14ac:dyDescent="0.3">
      <c r="B30" s="17" t="s">
        <v>28</v>
      </c>
      <c r="C30" s="18">
        <v>2.5</v>
      </c>
      <c r="D30" s="38">
        <v>2</v>
      </c>
      <c r="E30" s="29" t="s">
        <v>46</v>
      </c>
      <c r="F30" s="31" t="s">
        <v>66</v>
      </c>
    </row>
    <row r="31" spans="2:6" ht="18.600000000000001" customHeight="1" x14ac:dyDescent="0.3">
      <c r="B31" s="17"/>
      <c r="C31" s="15"/>
      <c r="D31" s="16"/>
      <c r="E31" s="29"/>
      <c r="F31" s="20"/>
    </row>
    <row r="32" spans="2:6" ht="30.6" customHeight="1" x14ac:dyDescent="0.3">
      <c r="B32" s="13" t="s">
        <v>10</v>
      </c>
      <c r="C32" s="14">
        <v>20</v>
      </c>
      <c r="D32" s="15">
        <f>SUM(D33)</f>
        <v>12</v>
      </c>
      <c r="E32" s="29"/>
      <c r="F32" s="20"/>
    </row>
    <row r="33" spans="2:6" ht="110.4" customHeight="1" x14ac:dyDescent="0.3">
      <c r="B33" s="30" t="s">
        <v>26</v>
      </c>
      <c r="C33" s="18">
        <v>20</v>
      </c>
      <c r="D33" s="15">
        <v>12</v>
      </c>
      <c r="E33" s="27" t="s">
        <v>47</v>
      </c>
      <c r="F33" s="31" t="s">
        <v>67</v>
      </c>
    </row>
    <row r="34" spans="2:6" ht="30.6" customHeight="1" x14ac:dyDescent="0.3">
      <c r="B34" s="20"/>
      <c r="C34" s="23"/>
      <c r="D34" s="16"/>
      <c r="E34" s="29"/>
      <c r="F34" s="31"/>
    </row>
    <row r="35" spans="2:6" ht="64.2" customHeight="1" x14ac:dyDescent="0.3">
      <c r="B35" s="32" t="s">
        <v>48</v>
      </c>
      <c r="C35" s="33">
        <f>+C7+C14+C22+C32</f>
        <v>70</v>
      </c>
      <c r="D35" s="34">
        <f>+D7+D14+D22+D32</f>
        <v>36.75</v>
      </c>
      <c r="E35" s="16"/>
      <c r="F35" s="20"/>
    </row>
  </sheetData>
  <mergeCells count="4">
    <mergeCell ref="B1:F1"/>
    <mergeCell ref="B2:F2"/>
    <mergeCell ref="B3:F3"/>
    <mergeCell ref="B4:F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19" workbookViewId="0">
      <selection sqref="A1:XFD1048576"/>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51" customWidth="1"/>
    <col min="7" max="16384" width="10.44140625" style="1"/>
  </cols>
  <sheetData>
    <row r="1" spans="2:9" x14ac:dyDescent="0.3">
      <c r="B1" s="126" t="s">
        <v>5</v>
      </c>
      <c r="C1" s="126"/>
      <c r="D1" s="126"/>
      <c r="E1" s="126"/>
      <c r="F1" s="126"/>
    </row>
    <row r="2" spans="2:9" x14ac:dyDescent="0.3">
      <c r="B2" s="126" t="s">
        <v>6</v>
      </c>
      <c r="C2" s="126"/>
      <c r="D2" s="126"/>
      <c r="E2" s="126"/>
      <c r="F2" s="126"/>
    </row>
    <row r="3" spans="2:9" x14ac:dyDescent="0.3">
      <c r="B3" s="126" t="s">
        <v>0</v>
      </c>
      <c r="C3" s="126"/>
      <c r="D3" s="126"/>
      <c r="E3" s="126"/>
      <c r="F3" s="126"/>
    </row>
    <row r="4" spans="2:9" x14ac:dyDescent="0.3">
      <c r="B4" s="127" t="s">
        <v>68</v>
      </c>
      <c r="C4" s="127"/>
      <c r="D4" s="127"/>
      <c r="E4" s="127"/>
      <c r="F4" s="127"/>
      <c r="G4" s="2"/>
      <c r="H4" s="3"/>
      <c r="I4" s="3"/>
    </row>
    <row r="5" spans="2:9" x14ac:dyDescent="0.3">
      <c r="B5" s="9"/>
      <c r="C5" s="36"/>
      <c r="D5" s="36"/>
      <c r="E5" s="36"/>
      <c r="F5" s="39"/>
      <c r="G5" s="2"/>
      <c r="H5" s="3"/>
      <c r="I5" s="3"/>
    </row>
    <row r="6" spans="2:9" s="5" customFormat="1" ht="27.6" x14ac:dyDescent="0.25">
      <c r="B6" s="11" t="s">
        <v>1</v>
      </c>
      <c r="C6" s="12" t="s">
        <v>2</v>
      </c>
      <c r="D6" s="12" t="s">
        <v>11</v>
      </c>
      <c r="E6" s="12" t="s">
        <v>4</v>
      </c>
      <c r="F6" s="40" t="s">
        <v>3</v>
      </c>
      <c r="G6" s="4"/>
    </row>
    <row r="7" spans="2:9" x14ac:dyDescent="0.3">
      <c r="B7" s="41" t="s">
        <v>7</v>
      </c>
      <c r="C7" s="42">
        <f>SUM(C8:C12)</f>
        <v>5</v>
      </c>
      <c r="D7" s="42">
        <f>SUM(D8:D12)</f>
        <v>3</v>
      </c>
      <c r="E7" s="43"/>
      <c r="F7" s="44"/>
      <c r="G7" s="2"/>
      <c r="H7" s="3"/>
      <c r="I7" s="3"/>
    </row>
    <row r="8" spans="2:9" ht="62.4" x14ac:dyDescent="0.3">
      <c r="B8" s="17" t="s">
        <v>12</v>
      </c>
      <c r="C8" s="18">
        <v>1</v>
      </c>
      <c r="D8" s="24">
        <v>0.25</v>
      </c>
      <c r="E8" s="19" t="s">
        <v>31</v>
      </c>
      <c r="F8" s="45" t="s">
        <v>69</v>
      </c>
    </row>
    <row r="9" spans="2:9" ht="46.8" x14ac:dyDescent="0.3">
      <c r="B9" s="17" t="s">
        <v>27</v>
      </c>
      <c r="C9" s="18">
        <v>1</v>
      </c>
      <c r="D9" s="24">
        <v>0.5</v>
      </c>
      <c r="E9" s="19" t="s">
        <v>32</v>
      </c>
      <c r="F9" s="45"/>
    </row>
    <row r="10" spans="2:9" ht="48.6" x14ac:dyDescent="0.3">
      <c r="B10" s="21" t="s">
        <v>35</v>
      </c>
      <c r="C10" s="22"/>
      <c r="D10" s="46"/>
      <c r="E10" s="23"/>
      <c r="F10" s="45"/>
    </row>
    <row r="11" spans="2:9" ht="187.2" x14ac:dyDescent="0.3">
      <c r="B11" s="17" t="s">
        <v>13</v>
      </c>
      <c r="C11" s="18">
        <v>2.5</v>
      </c>
      <c r="D11" s="24">
        <v>1.75</v>
      </c>
      <c r="E11" s="19" t="s">
        <v>31</v>
      </c>
      <c r="F11" s="45" t="s">
        <v>70</v>
      </c>
    </row>
    <row r="12" spans="2:9" ht="31.2" x14ac:dyDescent="0.3">
      <c r="B12" s="17" t="s">
        <v>14</v>
      </c>
      <c r="C12" s="18">
        <v>0.5</v>
      </c>
      <c r="D12" s="24">
        <v>0.5</v>
      </c>
      <c r="E12" s="19" t="s">
        <v>32</v>
      </c>
      <c r="F12" s="45"/>
    </row>
    <row r="13" spans="2:9" x14ac:dyDescent="0.3">
      <c r="B13" s="25"/>
      <c r="C13" s="16"/>
      <c r="D13" s="23"/>
      <c r="E13" s="23"/>
      <c r="F13" s="45"/>
    </row>
    <row r="14" spans="2:9" x14ac:dyDescent="0.3">
      <c r="B14" s="41" t="s">
        <v>8</v>
      </c>
      <c r="C14" s="42">
        <f>SUM(C15:C20)</f>
        <v>30</v>
      </c>
      <c r="D14" s="42">
        <f>SUM(D15:D20)</f>
        <v>16.5</v>
      </c>
      <c r="E14" s="43"/>
      <c r="F14" s="47"/>
    </row>
    <row r="15" spans="2:9" ht="171.6" x14ac:dyDescent="0.3">
      <c r="B15" s="26" t="s">
        <v>15</v>
      </c>
      <c r="C15" s="18">
        <v>9</v>
      </c>
      <c r="D15" s="23">
        <v>4</v>
      </c>
      <c r="E15" s="27" t="s">
        <v>33</v>
      </c>
      <c r="F15" s="45" t="s">
        <v>71</v>
      </c>
    </row>
    <row r="16" spans="2:9" ht="93.6" x14ac:dyDescent="0.3">
      <c r="B16" s="26" t="s">
        <v>16</v>
      </c>
      <c r="C16" s="18">
        <v>4</v>
      </c>
      <c r="D16" s="23">
        <v>2</v>
      </c>
      <c r="E16" s="27" t="s">
        <v>34</v>
      </c>
      <c r="F16" s="45" t="s">
        <v>72</v>
      </c>
    </row>
    <row r="17" spans="2:6" ht="78" x14ac:dyDescent="0.3">
      <c r="B17" s="26" t="s">
        <v>17</v>
      </c>
      <c r="C17" s="18">
        <v>4</v>
      </c>
      <c r="D17" s="23">
        <v>3</v>
      </c>
      <c r="E17" s="27" t="s">
        <v>36</v>
      </c>
      <c r="F17" s="45" t="s">
        <v>73</v>
      </c>
    </row>
    <row r="18" spans="2:6" ht="46.8" x14ac:dyDescent="0.3">
      <c r="B18" s="28" t="s">
        <v>18</v>
      </c>
      <c r="C18" s="18">
        <v>4</v>
      </c>
      <c r="D18" s="23">
        <v>2</v>
      </c>
      <c r="E18" s="29" t="s">
        <v>37</v>
      </c>
      <c r="F18" s="45" t="s">
        <v>74</v>
      </c>
    </row>
    <row r="19" spans="2:6" ht="46.8" x14ac:dyDescent="0.3">
      <c r="B19" s="26" t="s">
        <v>19</v>
      </c>
      <c r="C19" s="18">
        <v>4</v>
      </c>
      <c r="D19" s="16">
        <v>2</v>
      </c>
      <c r="E19" s="29" t="s">
        <v>38</v>
      </c>
      <c r="F19" s="45" t="s">
        <v>75</v>
      </c>
    </row>
    <row r="20" spans="2:6" ht="202.8" x14ac:dyDescent="0.3">
      <c r="B20" s="26" t="s">
        <v>20</v>
      </c>
      <c r="C20" s="18">
        <v>5</v>
      </c>
      <c r="D20" s="16">
        <v>3.5</v>
      </c>
      <c r="E20" s="29" t="s">
        <v>39</v>
      </c>
      <c r="F20" s="45" t="s">
        <v>76</v>
      </c>
    </row>
    <row r="21" spans="2:6" x14ac:dyDescent="0.3">
      <c r="B21" s="26"/>
      <c r="C21" s="16"/>
      <c r="D21" s="16"/>
      <c r="E21" s="29"/>
      <c r="F21" s="45"/>
    </row>
    <row r="22" spans="2:6" x14ac:dyDescent="0.3">
      <c r="B22" s="41" t="s">
        <v>9</v>
      </c>
      <c r="C22" s="42">
        <f>SUM(C23:C30)</f>
        <v>15</v>
      </c>
      <c r="D22" s="42">
        <f>SUM(D23:D30)</f>
        <v>8.25</v>
      </c>
      <c r="E22" s="48"/>
      <c r="F22" s="47"/>
    </row>
    <row r="23" spans="2:6" ht="124.8" x14ac:dyDescent="0.3">
      <c r="B23" s="17" t="s">
        <v>30</v>
      </c>
      <c r="C23" s="18">
        <v>2</v>
      </c>
      <c r="D23" s="16">
        <v>1.25</v>
      </c>
      <c r="E23" s="27" t="s">
        <v>40</v>
      </c>
      <c r="F23" s="45" t="s">
        <v>77</v>
      </c>
    </row>
    <row r="24" spans="2:6" ht="31.2" x14ac:dyDescent="0.3">
      <c r="B24" s="17" t="s">
        <v>21</v>
      </c>
      <c r="C24" s="18">
        <v>1.5</v>
      </c>
      <c r="D24" s="16">
        <v>1</v>
      </c>
      <c r="E24" s="27" t="s">
        <v>41</v>
      </c>
      <c r="F24" s="45" t="s">
        <v>78</v>
      </c>
    </row>
    <row r="25" spans="2:6" ht="78" x14ac:dyDescent="0.3">
      <c r="B25" s="17" t="s">
        <v>22</v>
      </c>
      <c r="C25" s="18">
        <v>2</v>
      </c>
      <c r="D25" s="16">
        <v>1</v>
      </c>
      <c r="E25" s="27" t="s">
        <v>41</v>
      </c>
      <c r="F25" s="45" t="s">
        <v>79</v>
      </c>
    </row>
    <row r="26" spans="2:6" ht="78" x14ac:dyDescent="0.3">
      <c r="B26" s="17" t="s">
        <v>80</v>
      </c>
      <c r="C26" s="18">
        <v>1.5</v>
      </c>
      <c r="D26" s="16">
        <v>0.75</v>
      </c>
      <c r="E26" s="29" t="s">
        <v>42</v>
      </c>
      <c r="F26" s="45" t="s">
        <v>81</v>
      </c>
    </row>
    <row r="27" spans="2:6" ht="46.8" x14ac:dyDescent="0.3">
      <c r="B27" s="17" t="s">
        <v>24</v>
      </c>
      <c r="C27" s="18">
        <v>1.5</v>
      </c>
      <c r="D27" s="16">
        <v>0.75</v>
      </c>
      <c r="E27" s="29" t="s">
        <v>43</v>
      </c>
      <c r="F27" s="45" t="s">
        <v>82</v>
      </c>
    </row>
    <row r="28" spans="2:6" ht="62.4" x14ac:dyDescent="0.3">
      <c r="B28" s="17" t="s">
        <v>29</v>
      </c>
      <c r="C28" s="18">
        <v>1</v>
      </c>
      <c r="D28" s="16">
        <v>0.75</v>
      </c>
      <c r="E28" s="27" t="s">
        <v>44</v>
      </c>
      <c r="F28" s="45" t="s">
        <v>83</v>
      </c>
    </row>
    <row r="29" spans="2:6" ht="109.2" x14ac:dyDescent="0.3">
      <c r="B29" s="17" t="s">
        <v>25</v>
      </c>
      <c r="C29" s="18">
        <v>3</v>
      </c>
      <c r="D29" s="16">
        <v>1</v>
      </c>
      <c r="E29" s="27" t="s">
        <v>45</v>
      </c>
      <c r="F29" s="45" t="s">
        <v>84</v>
      </c>
    </row>
    <row r="30" spans="2:6" ht="62.4" x14ac:dyDescent="0.3">
      <c r="B30" s="17" t="s">
        <v>28</v>
      </c>
      <c r="C30" s="18">
        <v>2.5</v>
      </c>
      <c r="D30" s="16">
        <v>1.75</v>
      </c>
      <c r="E30" s="29" t="s">
        <v>46</v>
      </c>
      <c r="F30" s="45" t="s">
        <v>85</v>
      </c>
    </row>
    <row r="31" spans="2:6" x14ac:dyDescent="0.3">
      <c r="B31" s="17"/>
      <c r="C31" s="15"/>
      <c r="D31" s="16"/>
      <c r="E31" s="29"/>
      <c r="F31" s="45"/>
    </row>
    <row r="32" spans="2:6" x14ac:dyDescent="0.3">
      <c r="B32" s="13" t="s">
        <v>10</v>
      </c>
      <c r="C32" s="42">
        <v>20</v>
      </c>
      <c r="D32" s="42">
        <f>SUM(D33)</f>
        <v>13</v>
      </c>
      <c r="E32" s="48"/>
      <c r="F32" s="47"/>
    </row>
    <row r="33" spans="2:6" ht="140.4" x14ac:dyDescent="0.3">
      <c r="B33" s="30" t="s">
        <v>26</v>
      </c>
      <c r="C33" s="18">
        <v>20</v>
      </c>
      <c r="D33" s="16">
        <v>13</v>
      </c>
      <c r="E33" s="27" t="s">
        <v>47</v>
      </c>
      <c r="F33" s="45" t="s">
        <v>86</v>
      </c>
    </row>
    <row r="34" spans="2:6" x14ac:dyDescent="0.3">
      <c r="B34" s="20"/>
      <c r="C34" s="23"/>
      <c r="D34" s="16"/>
      <c r="E34" s="29"/>
      <c r="F34" s="45"/>
    </row>
    <row r="35" spans="2:6" x14ac:dyDescent="0.3">
      <c r="B35" s="32" t="s">
        <v>48</v>
      </c>
      <c r="C35" s="33">
        <f>+C7+C14+C22+C32</f>
        <v>70</v>
      </c>
      <c r="D35" s="33">
        <f>+D7+D14+D22+D32</f>
        <v>40.75</v>
      </c>
      <c r="E35" s="49"/>
      <c r="F35" s="50"/>
    </row>
  </sheetData>
  <mergeCells count="4">
    <mergeCell ref="B1:F1"/>
    <mergeCell ref="B2:F2"/>
    <mergeCell ref="B3:F3"/>
    <mergeCell ref="B4:F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6"/>
  <sheetViews>
    <sheetView topLeftCell="A28" workbookViewId="0">
      <selection sqref="A1:XFD1048576"/>
    </sheetView>
  </sheetViews>
  <sheetFormatPr defaultRowHeight="14.4" x14ac:dyDescent="0.3"/>
  <cols>
    <col min="1" max="1" width="2" customWidth="1"/>
    <col min="2" max="2" width="76.77734375" customWidth="1"/>
    <col min="3" max="3" width="16.21875" customWidth="1"/>
    <col min="4" max="4" width="14.6640625" customWidth="1"/>
    <col min="5" max="5" width="16.6640625" customWidth="1"/>
    <col min="6" max="6" width="59.77734375" customWidth="1"/>
  </cols>
  <sheetData>
    <row r="1" spans="2:6" ht="15.6" x14ac:dyDescent="0.3">
      <c r="B1" s="128" t="s">
        <v>5</v>
      </c>
      <c r="C1" s="129"/>
      <c r="D1" s="129"/>
      <c r="E1" s="129"/>
      <c r="F1" s="130"/>
    </row>
    <row r="2" spans="2:6" ht="15.6" x14ac:dyDescent="0.3">
      <c r="B2" s="128" t="s">
        <v>6</v>
      </c>
      <c r="C2" s="129"/>
      <c r="D2" s="129"/>
      <c r="E2" s="129"/>
      <c r="F2" s="130"/>
    </row>
    <row r="3" spans="2:6" ht="15.6" x14ac:dyDescent="0.3">
      <c r="B3" s="128" t="s">
        <v>0</v>
      </c>
      <c r="C3" s="129"/>
      <c r="D3" s="129"/>
      <c r="E3" s="129"/>
      <c r="F3" s="130"/>
    </row>
    <row r="4" spans="2:6" ht="15.6" x14ac:dyDescent="0.3">
      <c r="B4" s="131" t="s">
        <v>87</v>
      </c>
      <c r="C4" s="132"/>
      <c r="D4" s="132"/>
      <c r="E4" s="132"/>
      <c r="F4" s="133"/>
    </row>
    <row r="5" spans="2:6" ht="15.6" x14ac:dyDescent="0.3">
      <c r="B5" s="52"/>
      <c r="C5" s="53"/>
      <c r="D5" s="53"/>
      <c r="E5" s="53"/>
      <c r="F5" s="54"/>
    </row>
    <row r="6" spans="2:6" ht="27.6" x14ac:dyDescent="0.3">
      <c r="B6" s="11" t="s">
        <v>1</v>
      </c>
      <c r="C6" s="12" t="s">
        <v>2</v>
      </c>
      <c r="D6" s="12" t="s">
        <v>11</v>
      </c>
      <c r="E6" s="12" t="s">
        <v>4</v>
      </c>
      <c r="F6" s="12" t="s">
        <v>3</v>
      </c>
    </row>
    <row r="7" spans="2:6" ht="15.6" x14ac:dyDescent="0.3">
      <c r="B7" s="13" t="s">
        <v>7</v>
      </c>
      <c r="C7" s="14">
        <v>5</v>
      </c>
      <c r="D7" s="15">
        <f>SUM(D8:D12)</f>
        <v>3.75</v>
      </c>
      <c r="E7" s="16"/>
      <c r="F7" s="36"/>
    </row>
    <row r="8" spans="2:6" ht="46.8" x14ac:dyDescent="0.3">
      <c r="B8" s="55" t="s">
        <v>12</v>
      </c>
      <c r="C8" s="18">
        <v>1</v>
      </c>
      <c r="D8" s="24">
        <v>0.75</v>
      </c>
      <c r="E8" s="19" t="s">
        <v>31</v>
      </c>
      <c r="F8" s="56" t="s">
        <v>88</v>
      </c>
    </row>
    <row r="9" spans="2:6" ht="33" customHeight="1" x14ac:dyDescent="0.3">
      <c r="B9" s="55" t="s">
        <v>27</v>
      </c>
      <c r="C9" s="57">
        <v>1</v>
      </c>
      <c r="D9" s="58">
        <v>0.75</v>
      </c>
      <c r="E9" s="59" t="s">
        <v>32</v>
      </c>
      <c r="F9" s="56" t="s">
        <v>89</v>
      </c>
    </row>
    <row r="10" spans="2:6" ht="32.4" x14ac:dyDescent="0.3">
      <c r="B10" s="60" t="s">
        <v>35</v>
      </c>
      <c r="C10" s="22"/>
      <c r="D10" s="24"/>
      <c r="E10" s="23"/>
      <c r="F10" s="56"/>
    </row>
    <row r="11" spans="2:6" ht="109.05" customHeight="1" x14ac:dyDescent="0.3">
      <c r="B11" s="55" t="s">
        <v>13</v>
      </c>
      <c r="C11" s="57">
        <v>2.5</v>
      </c>
      <c r="D11" s="58">
        <v>1.75</v>
      </c>
      <c r="E11" s="59" t="s">
        <v>31</v>
      </c>
      <c r="F11" s="56" t="s">
        <v>90</v>
      </c>
    </row>
    <row r="12" spans="2:6" ht="15.6" x14ac:dyDescent="0.3">
      <c r="B12" s="55" t="s">
        <v>14</v>
      </c>
      <c r="C12" s="57">
        <v>0.5</v>
      </c>
      <c r="D12" s="58">
        <v>0.5</v>
      </c>
      <c r="E12" s="59" t="s">
        <v>32</v>
      </c>
      <c r="F12" s="56" t="s">
        <v>91</v>
      </c>
    </row>
    <row r="13" spans="2:6" ht="13.5" customHeight="1" x14ac:dyDescent="0.3">
      <c r="B13" s="61"/>
      <c r="C13" s="62"/>
      <c r="D13" s="63"/>
      <c r="E13" s="62"/>
      <c r="F13" s="64"/>
    </row>
    <row r="14" spans="2:6" ht="15.6" x14ac:dyDescent="0.3">
      <c r="B14" s="65" t="s">
        <v>8</v>
      </c>
      <c r="C14" s="66">
        <v>30</v>
      </c>
      <c r="D14" s="67">
        <f>SUM(D15:D20)</f>
        <v>18</v>
      </c>
      <c r="E14" s="68"/>
      <c r="F14" s="56"/>
    </row>
    <row r="15" spans="2:6" ht="41.4" x14ac:dyDescent="0.3">
      <c r="B15" s="69" t="s">
        <v>15</v>
      </c>
      <c r="C15" s="57">
        <v>9</v>
      </c>
      <c r="D15" s="70">
        <v>5</v>
      </c>
      <c r="E15" s="71" t="s">
        <v>33</v>
      </c>
      <c r="F15" s="56" t="s">
        <v>92</v>
      </c>
    </row>
    <row r="16" spans="2:6" ht="27.6" x14ac:dyDescent="0.3">
      <c r="B16" s="69" t="s">
        <v>16</v>
      </c>
      <c r="C16" s="57">
        <v>4</v>
      </c>
      <c r="D16" s="70">
        <v>2</v>
      </c>
      <c r="E16" s="71" t="s">
        <v>34</v>
      </c>
      <c r="F16" s="56" t="s">
        <v>93</v>
      </c>
    </row>
    <row r="17" spans="2:6" ht="27.6" x14ac:dyDescent="0.3">
      <c r="B17" s="69" t="s">
        <v>17</v>
      </c>
      <c r="C17" s="57">
        <v>4</v>
      </c>
      <c r="D17" s="70">
        <v>3</v>
      </c>
      <c r="E17" s="71" t="s">
        <v>36</v>
      </c>
      <c r="F17" s="56" t="s">
        <v>94</v>
      </c>
    </row>
    <row r="18" spans="2:6" ht="15.6" x14ac:dyDescent="0.3">
      <c r="B18" s="72" t="s">
        <v>18</v>
      </c>
      <c r="C18" s="57">
        <v>4</v>
      </c>
      <c r="D18" s="70">
        <v>3.5</v>
      </c>
      <c r="E18" s="73" t="s">
        <v>37</v>
      </c>
      <c r="F18" s="56" t="s">
        <v>95</v>
      </c>
    </row>
    <row r="19" spans="2:6" ht="15.6" x14ac:dyDescent="0.3">
      <c r="B19" s="69" t="s">
        <v>19</v>
      </c>
      <c r="C19" s="57">
        <v>4</v>
      </c>
      <c r="D19" s="67">
        <v>2.5</v>
      </c>
      <c r="E19" s="73" t="s">
        <v>38</v>
      </c>
      <c r="F19" s="56" t="s">
        <v>96</v>
      </c>
    </row>
    <row r="20" spans="2:6" ht="31.2" x14ac:dyDescent="0.3">
      <c r="B20" s="69" t="s">
        <v>20</v>
      </c>
      <c r="C20" s="57">
        <v>4</v>
      </c>
      <c r="D20" s="67">
        <v>2</v>
      </c>
      <c r="E20" s="73" t="s">
        <v>39</v>
      </c>
      <c r="F20" s="56" t="s">
        <v>97</v>
      </c>
    </row>
    <row r="21" spans="2:6" ht="7.95" customHeight="1" x14ac:dyDescent="0.3">
      <c r="B21" s="74"/>
      <c r="C21" s="75"/>
      <c r="D21" s="76"/>
      <c r="E21" s="77"/>
      <c r="F21" s="64"/>
    </row>
    <row r="22" spans="2:6" ht="15.6" x14ac:dyDescent="0.3">
      <c r="B22" s="65" t="s">
        <v>9</v>
      </c>
      <c r="C22" s="66">
        <v>15</v>
      </c>
      <c r="D22" s="67">
        <f>SUM(D23:D30)</f>
        <v>11.25</v>
      </c>
      <c r="E22" s="73"/>
      <c r="F22" s="56" t="s">
        <v>98</v>
      </c>
    </row>
    <row r="23" spans="2:6" ht="31.2" x14ac:dyDescent="0.3">
      <c r="B23" s="55" t="s">
        <v>30</v>
      </c>
      <c r="C23" s="57">
        <v>2</v>
      </c>
      <c r="D23" s="67">
        <v>2</v>
      </c>
      <c r="E23" s="71" t="s">
        <v>40</v>
      </c>
      <c r="F23" s="56" t="s">
        <v>99</v>
      </c>
    </row>
    <row r="24" spans="2:6" ht="31.2" x14ac:dyDescent="0.3">
      <c r="B24" s="55" t="s">
        <v>21</v>
      </c>
      <c r="C24" s="57">
        <v>1.5</v>
      </c>
      <c r="D24" s="67">
        <v>0.75</v>
      </c>
      <c r="E24" s="71" t="s">
        <v>41</v>
      </c>
      <c r="F24" s="56" t="s">
        <v>100</v>
      </c>
    </row>
    <row r="25" spans="2:6" ht="15.6" x14ac:dyDescent="0.3">
      <c r="B25" s="55" t="s">
        <v>22</v>
      </c>
      <c r="C25" s="57">
        <v>2</v>
      </c>
      <c r="D25" s="67">
        <v>1.75</v>
      </c>
      <c r="E25" s="71" t="s">
        <v>41</v>
      </c>
      <c r="F25" s="56" t="s">
        <v>101</v>
      </c>
    </row>
    <row r="26" spans="2:6" ht="46.8" x14ac:dyDescent="0.3">
      <c r="B26" s="55" t="s">
        <v>80</v>
      </c>
      <c r="C26" s="57">
        <v>1.5</v>
      </c>
      <c r="D26" s="67">
        <v>1.25</v>
      </c>
      <c r="E26" s="73" t="s">
        <v>42</v>
      </c>
      <c r="F26" s="56" t="s">
        <v>102</v>
      </c>
    </row>
    <row r="27" spans="2:6" ht="46.8" x14ac:dyDescent="0.3">
      <c r="B27" s="55" t="s">
        <v>24</v>
      </c>
      <c r="C27" s="57">
        <v>1.5</v>
      </c>
      <c r="D27" s="67">
        <v>1.25</v>
      </c>
      <c r="E27" s="73" t="s">
        <v>43</v>
      </c>
      <c r="F27" s="56" t="s">
        <v>103</v>
      </c>
    </row>
    <row r="28" spans="2:6" ht="31.2" x14ac:dyDescent="0.3">
      <c r="B28" s="55" t="s">
        <v>29</v>
      </c>
      <c r="C28" s="57">
        <v>1</v>
      </c>
      <c r="D28" s="67">
        <v>0.5</v>
      </c>
      <c r="E28" s="71" t="s">
        <v>44</v>
      </c>
      <c r="F28" s="56" t="s">
        <v>104</v>
      </c>
    </row>
    <row r="29" spans="2:6" ht="94.5" customHeight="1" x14ac:dyDescent="0.3">
      <c r="B29" s="55" t="s">
        <v>25</v>
      </c>
      <c r="C29" s="57">
        <v>3</v>
      </c>
      <c r="D29" s="67">
        <v>1.5</v>
      </c>
      <c r="E29" s="71" t="s">
        <v>45</v>
      </c>
      <c r="F29" s="56" t="s">
        <v>105</v>
      </c>
    </row>
    <row r="30" spans="2:6" ht="46.8" x14ac:dyDescent="0.3">
      <c r="B30" s="55" t="s">
        <v>28</v>
      </c>
      <c r="C30" s="57">
        <v>2.5</v>
      </c>
      <c r="D30" s="67">
        <v>2.25</v>
      </c>
      <c r="E30" s="73" t="s">
        <v>46</v>
      </c>
      <c r="F30" s="56" t="s">
        <v>106</v>
      </c>
    </row>
    <row r="31" spans="2:6" ht="14.55" customHeight="1" x14ac:dyDescent="0.3">
      <c r="B31" s="74"/>
      <c r="C31" s="76"/>
      <c r="D31" s="76"/>
      <c r="E31" s="77"/>
      <c r="F31" s="64"/>
    </row>
    <row r="32" spans="2:6" ht="15.6" x14ac:dyDescent="0.3">
      <c r="B32" s="65" t="s">
        <v>10</v>
      </c>
      <c r="C32" s="66">
        <v>20</v>
      </c>
      <c r="D32" s="67">
        <f>SUM(D33)</f>
        <v>15</v>
      </c>
      <c r="E32" s="73"/>
      <c r="F32" s="56" t="s">
        <v>107</v>
      </c>
    </row>
    <row r="33" spans="2:6" ht="88.5" customHeight="1" x14ac:dyDescent="0.3">
      <c r="B33" s="78" t="s">
        <v>26</v>
      </c>
      <c r="C33" s="57">
        <v>20</v>
      </c>
      <c r="D33" s="67">
        <v>15</v>
      </c>
      <c r="E33" s="71" t="s">
        <v>47</v>
      </c>
      <c r="F33" s="56" t="s">
        <v>108</v>
      </c>
    </row>
    <row r="34" spans="2:6" ht="7.5" customHeight="1" x14ac:dyDescent="0.3">
      <c r="B34" s="79"/>
      <c r="C34" s="75"/>
      <c r="D34" s="76"/>
      <c r="E34" s="77"/>
      <c r="F34" s="64"/>
    </row>
    <row r="35" spans="2:6" ht="15.6" x14ac:dyDescent="0.3">
      <c r="B35" s="80" t="s">
        <v>48</v>
      </c>
      <c r="C35" s="81">
        <f>+C7+C14+C22+C32</f>
        <v>70</v>
      </c>
      <c r="D35" s="70">
        <f>+D7+D14+D22+D32</f>
        <v>48</v>
      </c>
      <c r="E35" s="82"/>
      <c r="F35" s="56"/>
    </row>
    <row r="36" spans="2:6" x14ac:dyDescent="0.3">
      <c r="B36" s="83"/>
      <c r="C36" s="83"/>
      <c r="D36" s="83"/>
      <c r="E36" s="83"/>
      <c r="F36" s="84"/>
    </row>
  </sheetData>
  <mergeCells count="4">
    <mergeCell ref="B1:F1"/>
    <mergeCell ref="B2:F2"/>
    <mergeCell ref="B3:F3"/>
    <mergeCell ref="B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29" workbookViewId="0">
      <selection activeCell="C20" sqref="C20"/>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26" t="s">
        <v>5</v>
      </c>
      <c r="C1" s="126"/>
      <c r="D1" s="126"/>
      <c r="E1" s="126"/>
      <c r="F1" s="126"/>
    </row>
    <row r="2" spans="2:9" ht="25.95" customHeight="1" x14ac:dyDescent="0.3">
      <c r="B2" s="126" t="s">
        <v>6</v>
      </c>
      <c r="C2" s="126"/>
      <c r="D2" s="126"/>
      <c r="E2" s="126"/>
      <c r="F2" s="126"/>
    </row>
    <row r="3" spans="2:9" ht="24" customHeight="1" x14ac:dyDescent="0.3">
      <c r="B3" s="126" t="s">
        <v>0</v>
      </c>
      <c r="C3" s="126"/>
      <c r="D3" s="126"/>
      <c r="E3" s="126"/>
      <c r="F3" s="126"/>
    </row>
    <row r="4" spans="2:9" ht="30.6" customHeight="1" x14ac:dyDescent="0.3">
      <c r="B4" s="127" t="s">
        <v>109</v>
      </c>
      <c r="C4" s="127"/>
      <c r="D4" s="127"/>
      <c r="E4" s="127"/>
      <c r="F4" s="127"/>
      <c r="G4" s="2"/>
      <c r="H4" s="3"/>
      <c r="I4" s="3"/>
    </row>
    <row r="5" spans="2:9" ht="18" customHeight="1" x14ac:dyDescent="0.3">
      <c r="B5" s="9"/>
      <c r="C5" s="36"/>
      <c r="D5" s="36"/>
      <c r="E5" s="36"/>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41" t="s">
        <v>7</v>
      </c>
      <c r="C7" s="42">
        <f>SUM(C8:C12)</f>
        <v>5</v>
      </c>
      <c r="D7" s="42">
        <f>SUM(D8:D12)</f>
        <v>3.5</v>
      </c>
      <c r="E7" s="43"/>
      <c r="F7" s="85"/>
      <c r="G7" s="2"/>
      <c r="H7" s="3"/>
      <c r="I7" s="3"/>
    </row>
    <row r="8" spans="2:9" ht="76.2" customHeight="1" x14ac:dyDescent="0.3">
      <c r="B8" s="17" t="s">
        <v>12</v>
      </c>
      <c r="C8" s="18">
        <v>1</v>
      </c>
      <c r="D8" s="24">
        <v>0.5</v>
      </c>
      <c r="E8" s="19" t="s">
        <v>31</v>
      </c>
      <c r="F8" s="31" t="s">
        <v>110</v>
      </c>
    </row>
    <row r="9" spans="2:9" ht="39" customHeight="1" x14ac:dyDescent="0.3">
      <c r="B9" s="17" t="s">
        <v>27</v>
      </c>
      <c r="C9" s="18">
        <v>1</v>
      </c>
      <c r="D9" s="24">
        <v>0.5</v>
      </c>
      <c r="E9" s="19" t="s">
        <v>32</v>
      </c>
      <c r="F9" s="31" t="s">
        <v>111</v>
      </c>
    </row>
    <row r="10" spans="2:9" ht="61.2" customHeight="1" x14ac:dyDescent="0.3">
      <c r="B10" s="21" t="s">
        <v>35</v>
      </c>
      <c r="C10" s="22"/>
      <c r="D10" s="24"/>
      <c r="E10" s="23"/>
      <c r="F10" s="31"/>
    </row>
    <row r="11" spans="2:9" ht="140.4" customHeight="1" x14ac:dyDescent="0.3">
      <c r="B11" s="17" t="s">
        <v>13</v>
      </c>
      <c r="C11" s="18">
        <v>2.5</v>
      </c>
      <c r="D11" s="24">
        <v>2</v>
      </c>
      <c r="E11" s="19" t="s">
        <v>31</v>
      </c>
      <c r="F11" s="31" t="s">
        <v>112</v>
      </c>
    </row>
    <row r="12" spans="2:9" ht="43.2" customHeight="1" x14ac:dyDescent="0.3">
      <c r="B12" s="17" t="s">
        <v>14</v>
      </c>
      <c r="C12" s="18">
        <v>0.5</v>
      </c>
      <c r="D12" s="24">
        <v>0.5</v>
      </c>
      <c r="E12" s="19" t="s">
        <v>32</v>
      </c>
      <c r="F12" s="31" t="s">
        <v>113</v>
      </c>
    </row>
    <row r="13" spans="2:9" ht="28.2" customHeight="1" x14ac:dyDescent="0.3">
      <c r="B13" s="25"/>
      <c r="C13" s="16"/>
      <c r="D13" s="34"/>
      <c r="E13" s="23"/>
      <c r="F13" s="31"/>
    </row>
    <row r="14" spans="2:9" ht="30.6" customHeight="1" x14ac:dyDescent="0.3">
      <c r="B14" s="41" t="s">
        <v>8</v>
      </c>
      <c r="C14" s="42">
        <f>SUM(C15:C20)</f>
        <v>30</v>
      </c>
      <c r="D14" s="42">
        <f>SUM(D15:D20)</f>
        <v>18.5</v>
      </c>
      <c r="E14" s="43"/>
      <c r="F14" s="90"/>
    </row>
    <row r="15" spans="2:9" ht="62.4" customHeight="1" x14ac:dyDescent="0.3">
      <c r="B15" s="26" t="s">
        <v>15</v>
      </c>
      <c r="C15" s="18">
        <v>9</v>
      </c>
      <c r="D15" s="34">
        <v>6</v>
      </c>
      <c r="E15" s="27" t="s">
        <v>33</v>
      </c>
      <c r="F15" s="31" t="s">
        <v>114</v>
      </c>
    </row>
    <row r="16" spans="2:9" ht="55.2" customHeight="1" x14ac:dyDescent="0.3">
      <c r="B16" s="26" t="s">
        <v>16</v>
      </c>
      <c r="C16" s="18">
        <v>4</v>
      </c>
      <c r="D16" s="34">
        <v>2</v>
      </c>
      <c r="E16" s="27" t="s">
        <v>34</v>
      </c>
      <c r="F16" s="31"/>
    </row>
    <row r="17" spans="2:6" ht="31.2" customHeight="1" x14ac:dyDescent="0.3">
      <c r="B17" s="26" t="s">
        <v>17</v>
      </c>
      <c r="C17" s="18">
        <v>4</v>
      </c>
      <c r="D17" s="34">
        <v>2.5</v>
      </c>
      <c r="E17" s="27" t="s">
        <v>36</v>
      </c>
      <c r="F17" s="31"/>
    </row>
    <row r="18" spans="2:6" ht="26.4" customHeight="1" x14ac:dyDescent="0.3">
      <c r="B18" s="28" t="s">
        <v>18</v>
      </c>
      <c r="C18" s="18">
        <v>4</v>
      </c>
      <c r="D18" s="34">
        <v>3</v>
      </c>
      <c r="E18" s="29" t="s">
        <v>37</v>
      </c>
      <c r="F18" s="31"/>
    </row>
    <row r="19" spans="2:6" ht="39.6" customHeight="1" x14ac:dyDescent="0.3">
      <c r="B19" s="26" t="s">
        <v>19</v>
      </c>
      <c r="C19" s="18">
        <v>4</v>
      </c>
      <c r="D19" s="15">
        <v>2.5</v>
      </c>
      <c r="E19" s="29" t="s">
        <v>38</v>
      </c>
      <c r="F19" s="31" t="s">
        <v>115</v>
      </c>
    </row>
    <row r="20" spans="2:6" ht="39.6" customHeight="1" x14ac:dyDescent="0.3">
      <c r="B20" s="26" t="s">
        <v>20</v>
      </c>
      <c r="C20" s="24">
        <v>5</v>
      </c>
      <c r="D20" s="15">
        <v>2.5</v>
      </c>
      <c r="E20" s="29" t="s">
        <v>39</v>
      </c>
      <c r="F20" s="31" t="s">
        <v>116</v>
      </c>
    </row>
    <row r="21" spans="2:6" ht="20.399999999999999" customHeight="1" x14ac:dyDescent="0.3">
      <c r="B21" s="26"/>
      <c r="C21" s="16"/>
      <c r="D21" s="15"/>
      <c r="E21" s="29"/>
      <c r="F21" s="31"/>
    </row>
    <row r="22" spans="2:6" ht="30.6" customHeight="1" x14ac:dyDescent="0.3">
      <c r="B22" s="41" t="s">
        <v>9</v>
      </c>
      <c r="C22" s="42">
        <f>SUM(C23:C30)</f>
        <v>15</v>
      </c>
      <c r="D22" s="42">
        <f>SUM(D23:D30)</f>
        <v>9.25</v>
      </c>
      <c r="E22" s="48"/>
      <c r="F22" s="90"/>
    </row>
    <row r="23" spans="2:6" ht="57.6" customHeight="1" x14ac:dyDescent="0.3">
      <c r="B23" s="17" t="s">
        <v>30</v>
      </c>
      <c r="C23" s="18">
        <v>2</v>
      </c>
      <c r="D23" s="15">
        <v>1.5</v>
      </c>
      <c r="E23" s="27" t="s">
        <v>40</v>
      </c>
      <c r="F23" s="31" t="s">
        <v>117</v>
      </c>
    </row>
    <row r="24" spans="2:6" ht="40.200000000000003" customHeight="1" x14ac:dyDescent="0.3">
      <c r="B24" s="17" t="s">
        <v>21</v>
      </c>
      <c r="C24" s="18">
        <v>1.5</v>
      </c>
      <c r="D24" s="15">
        <v>1.25</v>
      </c>
      <c r="E24" s="27" t="s">
        <v>41</v>
      </c>
      <c r="F24" s="31" t="s">
        <v>118</v>
      </c>
    </row>
    <row r="25" spans="2:6" ht="40.200000000000003" customHeight="1" x14ac:dyDescent="0.3">
      <c r="B25" s="17" t="s">
        <v>22</v>
      </c>
      <c r="C25" s="18">
        <v>2</v>
      </c>
      <c r="D25" s="15">
        <v>1.25</v>
      </c>
      <c r="E25" s="27" t="s">
        <v>41</v>
      </c>
      <c r="F25" s="31" t="s">
        <v>119</v>
      </c>
    </row>
    <row r="26" spans="2:6" ht="55.2" customHeight="1" x14ac:dyDescent="0.3">
      <c r="B26" s="17" t="s">
        <v>23</v>
      </c>
      <c r="C26" s="18">
        <v>1.5</v>
      </c>
      <c r="D26" s="15">
        <v>0.75</v>
      </c>
      <c r="E26" s="29" t="s">
        <v>42</v>
      </c>
      <c r="F26" s="31" t="s">
        <v>120</v>
      </c>
    </row>
    <row r="27" spans="2:6" ht="60.6" customHeight="1" x14ac:dyDescent="0.3">
      <c r="B27" s="17" t="s">
        <v>24</v>
      </c>
      <c r="C27" s="18">
        <v>1.5</v>
      </c>
      <c r="D27" s="15">
        <v>1</v>
      </c>
      <c r="E27" s="29" t="s">
        <v>43</v>
      </c>
      <c r="F27" s="31" t="s">
        <v>121</v>
      </c>
    </row>
    <row r="28" spans="2:6" ht="40.200000000000003" customHeight="1" x14ac:dyDescent="0.3">
      <c r="B28" s="17" t="s">
        <v>29</v>
      </c>
      <c r="C28" s="18">
        <v>1</v>
      </c>
      <c r="D28" s="15">
        <v>0.5</v>
      </c>
      <c r="E28" s="27" t="s">
        <v>44</v>
      </c>
      <c r="F28" s="31"/>
    </row>
    <row r="29" spans="2:6" ht="127.2" customHeight="1" x14ac:dyDescent="0.3">
      <c r="B29" s="17" t="s">
        <v>25</v>
      </c>
      <c r="C29" s="18">
        <v>3</v>
      </c>
      <c r="D29" s="15">
        <v>1</v>
      </c>
      <c r="E29" s="27" t="s">
        <v>45</v>
      </c>
      <c r="F29" s="31" t="s">
        <v>122</v>
      </c>
    </row>
    <row r="30" spans="2:6" ht="58.2" customHeight="1" x14ac:dyDescent="0.3">
      <c r="B30" s="17" t="s">
        <v>28</v>
      </c>
      <c r="C30" s="18">
        <v>2.5</v>
      </c>
      <c r="D30" s="15">
        <v>2</v>
      </c>
      <c r="E30" s="29" t="s">
        <v>46</v>
      </c>
      <c r="F30" s="31" t="s">
        <v>123</v>
      </c>
    </row>
    <row r="31" spans="2:6" ht="18.600000000000001" customHeight="1" x14ac:dyDescent="0.3">
      <c r="B31" s="17"/>
      <c r="C31" s="15"/>
      <c r="D31" s="15"/>
      <c r="E31" s="29"/>
      <c r="F31" s="31"/>
    </row>
    <row r="32" spans="2:6" ht="30.6" customHeight="1" x14ac:dyDescent="0.3">
      <c r="B32" s="41" t="s">
        <v>10</v>
      </c>
      <c r="C32" s="42">
        <v>20</v>
      </c>
      <c r="D32" s="42">
        <f>SUM(D33)</f>
        <v>12.5</v>
      </c>
      <c r="E32" s="48"/>
      <c r="F32" s="90"/>
    </row>
    <row r="33" spans="2:6" ht="110.4" customHeight="1" x14ac:dyDescent="0.3">
      <c r="B33" s="30" t="s">
        <v>26</v>
      </c>
      <c r="C33" s="18">
        <v>20</v>
      </c>
      <c r="D33" s="15">
        <v>12.5</v>
      </c>
      <c r="E33" s="27" t="s">
        <v>47</v>
      </c>
      <c r="F33" s="31" t="s">
        <v>124</v>
      </c>
    </row>
    <row r="34" spans="2:6" ht="30.6" customHeight="1" x14ac:dyDescent="0.3">
      <c r="B34" s="20"/>
      <c r="C34" s="23"/>
      <c r="D34" s="16"/>
      <c r="E34" s="29"/>
      <c r="F34" s="31"/>
    </row>
    <row r="35" spans="2:6" ht="64.2" customHeight="1" x14ac:dyDescent="0.3">
      <c r="B35" s="86" t="s">
        <v>48</v>
      </c>
      <c r="C35" s="87">
        <f>+C7+C14+C22+C32</f>
        <v>70</v>
      </c>
      <c r="D35" s="87">
        <f>+D7+D14+D22+D32</f>
        <v>43.75</v>
      </c>
      <c r="E35" s="88"/>
      <c r="F35" s="89"/>
    </row>
  </sheetData>
  <mergeCells count="4">
    <mergeCell ref="B1:F1"/>
    <mergeCell ref="B2:F2"/>
    <mergeCell ref="B3:F3"/>
    <mergeCell ref="B4:F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4" workbookViewId="0">
      <selection activeCell="B44" sqref="B44"/>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43.33203125" style="8" customWidth="1"/>
    <col min="7" max="16384" width="10.44140625" style="1"/>
  </cols>
  <sheetData>
    <row r="1" spans="2:9" ht="25.95" customHeight="1" x14ac:dyDescent="0.3">
      <c r="B1" s="126" t="s">
        <v>5</v>
      </c>
      <c r="C1" s="126"/>
      <c r="D1" s="126"/>
      <c r="E1" s="126"/>
      <c r="F1" s="126"/>
    </row>
    <row r="2" spans="2:9" ht="25.95" customHeight="1" x14ac:dyDescent="0.3">
      <c r="B2" s="126" t="s">
        <v>6</v>
      </c>
      <c r="C2" s="126"/>
      <c r="D2" s="126"/>
      <c r="E2" s="126"/>
      <c r="F2" s="126"/>
    </row>
    <row r="3" spans="2:9" ht="24" customHeight="1" x14ac:dyDescent="0.3">
      <c r="B3" s="126" t="s">
        <v>0</v>
      </c>
      <c r="C3" s="126"/>
      <c r="D3" s="126"/>
      <c r="E3" s="126"/>
      <c r="F3" s="126"/>
    </row>
    <row r="4" spans="2:9" ht="30.6" customHeight="1" x14ac:dyDescent="0.3">
      <c r="B4" s="127" t="s">
        <v>140</v>
      </c>
      <c r="C4" s="127"/>
      <c r="D4" s="127"/>
      <c r="E4" s="127"/>
      <c r="F4" s="127"/>
      <c r="G4" s="2"/>
      <c r="H4" s="3"/>
      <c r="I4" s="3"/>
    </row>
    <row r="5" spans="2:9" ht="18" customHeight="1" x14ac:dyDescent="0.3">
      <c r="B5" s="9"/>
      <c r="C5" s="91"/>
      <c r="D5" s="91"/>
      <c r="E5" s="91"/>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41" t="s">
        <v>7</v>
      </c>
      <c r="C7" s="42">
        <f>SUM(C8:C12)</f>
        <v>5</v>
      </c>
      <c r="D7" s="42">
        <f>SUM(D8:D12)</f>
        <v>3</v>
      </c>
      <c r="E7" s="43"/>
      <c r="F7" s="85"/>
      <c r="G7" s="2"/>
      <c r="H7" s="3"/>
      <c r="I7" s="3"/>
    </row>
    <row r="8" spans="2:9" ht="76.2" customHeight="1" x14ac:dyDescent="0.3">
      <c r="B8" s="17" t="s">
        <v>12</v>
      </c>
      <c r="C8" s="18">
        <v>1</v>
      </c>
      <c r="D8" s="24">
        <v>0.5</v>
      </c>
      <c r="E8" s="19" t="s">
        <v>31</v>
      </c>
      <c r="F8" s="31" t="s">
        <v>141</v>
      </c>
    </row>
    <row r="9" spans="2:9" ht="39" customHeight="1" x14ac:dyDescent="0.3">
      <c r="B9" s="17" t="s">
        <v>27</v>
      </c>
      <c r="C9" s="18">
        <v>1</v>
      </c>
      <c r="D9" s="24">
        <v>0.5</v>
      </c>
      <c r="E9" s="19" t="s">
        <v>32</v>
      </c>
      <c r="F9" s="31" t="s">
        <v>142</v>
      </c>
    </row>
    <row r="10" spans="2:9" ht="61.2" customHeight="1" x14ac:dyDescent="0.3">
      <c r="B10" s="21" t="s">
        <v>35</v>
      </c>
      <c r="C10" s="22"/>
      <c r="D10" s="24"/>
      <c r="E10" s="23"/>
      <c r="F10" s="20"/>
    </row>
    <row r="11" spans="2:9" ht="140.4" customHeight="1" x14ac:dyDescent="0.3">
      <c r="B11" s="17" t="s">
        <v>13</v>
      </c>
      <c r="C11" s="18">
        <v>2.5</v>
      </c>
      <c r="D11" s="24">
        <v>1.5</v>
      </c>
      <c r="E11" s="19" t="s">
        <v>31</v>
      </c>
      <c r="F11" s="31" t="s">
        <v>143</v>
      </c>
    </row>
    <row r="12" spans="2:9" ht="43.2" customHeight="1" x14ac:dyDescent="0.3">
      <c r="B12" s="17" t="s">
        <v>14</v>
      </c>
      <c r="C12" s="18">
        <v>0.5</v>
      </c>
      <c r="D12" s="24">
        <v>0.5</v>
      </c>
      <c r="E12" s="19" t="s">
        <v>32</v>
      </c>
      <c r="F12" s="31" t="s">
        <v>144</v>
      </c>
    </row>
    <row r="13" spans="2:9" ht="28.2" customHeight="1" x14ac:dyDescent="0.3">
      <c r="B13" s="25"/>
      <c r="C13" s="16"/>
      <c r="D13" s="34"/>
      <c r="E13" s="23"/>
      <c r="F13" s="20"/>
    </row>
    <row r="14" spans="2:9" ht="30.6" customHeight="1" x14ac:dyDescent="0.3">
      <c r="B14" s="41" t="s">
        <v>8</v>
      </c>
      <c r="C14" s="42">
        <f>SUM(C15:C20)</f>
        <v>30</v>
      </c>
      <c r="D14" s="42">
        <f>SUM(D15:D20)</f>
        <v>19</v>
      </c>
      <c r="E14" s="43"/>
      <c r="F14" s="112"/>
    </row>
    <row r="15" spans="2:9" ht="62.4" customHeight="1" x14ac:dyDescent="0.3">
      <c r="B15" s="26" t="s">
        <v>15</v>
      </c>
      <c r="C15" s="18">
        <v>9</v>
      </c>
      <c r="D15" s="34">
        <v>6</v>
      </c>
      <c r="E15" s="27" t="s">
        <v>33</v>
      </c>
      <c r="F15" s="31" t="s">
        <v>145</v>
      </c>
    </row>
    <row r="16" spans="2:9" ht="55.2" customHeight="1" x14ac:dyDescent="0.3">
      <c r="B16" s="26" t="s">
        <v>16</v>
      </c>
      <c r="C16" s="18">
        <v>4</v>
      </c>
      <c r="D16" s="34">
        <v>2.5</v>
      </c>
      <c r="E16" s="27" t="s">
        <v>34</v>
      </c>
      <c r="F16" s="31" t="s">
        <v>146</v>
      </c>
    </row>
    <row r="17" spans="2:6" ht="31.2" customHeight="1" x14ac:dyDescent="0.3">
      <c r="B17" s="26" t="s">
        <v>17</v>
      </c>
      <c r="C17" s="18">
        <v>4</v>
      </c>
      <c r="D17" s="34">
        <v>2.5</v>
      </c>
      <c r="E17" s="27" t="s">
        <v>36</v>
      </c>
      <c r="F17" s="31" t="s">
        <v>147</v>
      </c>
    </row>
    <row r="18" spans="2:6" ht="26.4" customHeight="1" x14ac:dyDescent="0.3">
      <c r="B18" s="28" t="s">
        <v>18</v>
      </c>
      <c r="C18" s="18">
        <v>4</v>
      </c>
      <c r="D18" s="34">
        <v>3.5</v>
      </c>
      <c r="E18" s="29" t="s">
        <v>37</v>
      </c>
      <c r="F18" s="31" t="s">
        <v>148</v>
      </c>
    </row>
    <row r="19" spans="2:6" ht="39.6" customHeight="1" x14ac:dyDescent="0.3">
      <c r="B19" s="26" t="s">
        <v>19</v>
      </c>
      <c r="C19" s="18">
        <v>4</v>
      </c>
      <c r="D19" s="15">
        <v>2.25</v>
      </c>
      <c r="E19" s="29" t="s">
        <v>38</v>
      </c>
      <c r="F19" s="20" t="s">
        <v>149</v>
      </c>
    </row>
    <row r="20" spans="2:6" ht="39.6" customHeight="1" x14ac:dyDescent="0.3">
      <c r="B20" s="26" t="s">
        <v>20</v>
      </c>
      <c r="C20" s="24">
        <v>5</v>
      </c>
      <c r="D20" s="15">
        <v>2.25</v>
      </c>
      <c r="E20" s="29" t="s">
        <v>39</v>
      </c>
      <c r="F20" s="31" t="s">
        <v>150</v>
      </c>
    </row>
    <row r="21" spans="2:6" ht="20.399999999999999" customHeight="1" x14ac:dyDescent="0.3">
      <c r="B21" s="26"/>
      <c r="C21" s="16"/>
      <c r="D21" s="15"/>
      <c r="E21" s="29"/>
      <c r="F21" s="20"/>
    </row>
    <row r="22" spans="2:6" ht="30.6" customHeight="1" x14ac:dyDescent="0.3">
      <c r="B22" s="41" t="s">
        <v>9</v>
      </c>
      <c r="C22" s="42">
        <f>SUM(C23:C30)</f>
        <v>15</v>
      </c>
      <c r="D22" s="42">
        <f>SUM(D23:D30)</f>
        <v>9.75</v>
      </c>
      <c r="E22" s="48"/>
      <c r="F22" s="112"/>
    </row>
    <row r="23" spans="2:6" ht="57.6" customHeight="1" x14ac:dyDescent="0.3">
      <c r="B23" s="17" t="s">
        <v>30</v>
      </c>
      <c r="C23" s="18">
        <v>2</v>
      </c>
      <c r="D23" s="15">
        <v>1.25</v>
      </c>
      <c r="E23" s="27" t="s">
        <v>40</v>
      </c>
      <c r="F23" s="31" t="s">
        <v>151</v>
      </c>
    </row>
    <row r="24" spans="2:6" ht="40.200000000000003" customHeight="1" x14ac:dyDescent="0.3">
      <c r="B24" s="17" t="s">
        <v>21</v>
      </c>
      <c r="C24" s="18">
        <v>1.5</v>
      </c>
      <c r="D24" s="15">
        <v>1.25</v>
      </c>
      <c r="E24" s="27" t="s">
        <v>41</v>
      </c>
      <c r="F24" s="31" t="s">
        <v>152</v>
      </c>
    </row>
    <row r="25" spans="2:6" ht="40.200000000000003" customHeight="1" x14ac:dyDescent="0.3">
      <c r="B25" s="17" t="s">
        <v>22</v>
      </c>
      <c r="C25" s="18">
        <v>2</v>
      </c>
      <c r="D25" s="15">
        <v>1</v>
      </c>
      <c r="E25" s="27" t="s">
        <v>41</v>
      </c>
      <c r="F25" s="31" t="s">
        <v>153</v>
      </c>
    </row>
    <row r="26" spans="2:6" ht="55.2" customHeight="1" x14ac:dyDescent="0.3">
      <c r="B26" s="17" t="s">
        <v>23</v>
      </c>
      <c r="C26" s="18">
        <v>1.5</v>
      </c>
      <c r="D26" s="15">
        <v>1.25</v>
      </c>
      <c r="E26" s="29" t="s">
        <v>42</v>
      </c>
      <c r="F26" s="31" t="s">
        <v>154</v>
      </c>
    </row>
    <row r="27" spans="2:6" ht="60.6" customHeight="1" x14ac:dyDescent="0.3">
      <c r="B27" s="17" t="s">
        <v>24</v>
      </c>
      <c r="C27" s="18">
        <v>1.5</v>
      </c>
      <c r="D27" s="15">
        <v>0.75</v>
      </c>
      <c r="E27" s="29" t="s">
        <v>43</v>
      </c>
      <c r="F27" s="31" t="s">
        <v>155</v>
      </c>
    </row>
    <row r="28" spans="2:6" ht="40.200000000000003" customHeight="1" x14ac:dyDescent="0.3">
      <c r="B28" s="17" t="s">
        <v>29</v>
      </c>
      <c r="C28" s="18">
        <v>1</v>
      </c>
      <c r="D28" s="15">
        <v>0.25</v>
      </c>
      <c r="E28" s="27" t="s">
        <v>44</v>
      </c>
      <c r="F28" s="31" t="s">
        <v>156</v>
      </c>
    </row>
    <row r="29" spans="2:6" ht="127.2" customHeight="1" x14ac:dyDescent="0.3">
      <c r="B29" s="17" t="s">
        <v>25</v>
      </c>
      <c r="C29" s="18">
        <v>3</v>
      </c>
      <c r="D29" s="15">
        <v>1.75</v>
      </c>
      <c r="E29" s="27" t="s">
        <v>45</v>
      </c>
      <c r="F29" s="31" t="s">
        <v>157</v>
      </c>
    </row>
    <row r="30" spans="2:6" ht="58.2" customHeight="1" x14ac:dyDescent="0.3">
      <c r="B30" s="17" t="s">
        <v>28</v>
      </c>
      <c r="C30" s="18">
        <v>2.5</v>
      </c>
      <c r="D30" s="15">
        <v>2.25</v>
      </c>
      <c r="E30" s="29" t="s">
        <v>46</v>
      </c>
      <c r="F30" s="31" t="s">
        <v>158</v>
      </c>
    </row>
    <row r="31" spans="2:6" ht="18.600000000000001" customHeight="1" x14ac:dyDescent="0.3">
      <c r="B31" s="17"/>
      <c r="C31" s="15"/>
      <c r="D31" s="15"/>
      <c r="E31" s="29"/>
      <c r="F31" s="20"/>
    </row>
    <row r="32" spans="2:6" ht="30.6" customHeight="1" x14ac:dyDescent="0.3">
      <c r="B32" s="41" t="s">
        <v>10</v>
      </c>
      <c r="C32" s="42">
        <v>20</v>
      </c>
      <c r="D32" s="42">
        <f>SUM(D33)</f>
        <v>9</v>
      </c>
      <c r="E32" s="48"/>
      <c r="F32" s="112"/>
    </row>
    <row r="33" spans="2:6" ht="110.4" customHeight="1" x14ac:dyDescent="0.3">
      <c r="B33" s="30" t="s">
        <v>26</v>
      </c>
      <c r="C33" s="18">
        <v>20</v>
      </c>
      <c r="D33" s="15">
        <v>9</v>
      </c>
      <c r="E33" s="27" t="s">
        <v>47</v>
      </c>
      <c r="F33" s="31" t="s">
        <v>159</v>
      </c>
    </row>
    <row r="34" spans="2:6" ht="30.6" customHeight="1" x14ac:dyDescent="0.3">
      <c r="B34" s="20"/>
      <c r="C34" s="23"/>
      <c r="D34" s="16"/>
      <c r="E34" s="29"/>
      <c r="F34" s="31"/>
    </row>
    <row r="35" spans="2:6" ht="64.2" customHeight="1" x14ac:dyDescent="0.3">
      <c r="B35" s="86" t="s">
        <v>48</v>
      </c>
      <c r="C35" s="87">
        <f>+C7+C14+C22+C32</f>
        <v>70</v>
      </c>
      <c r="D35" s="87">
        <f>+D7+D14+D22+D32</f>
        <v>40.75</v>
      </c>
      <c r="E35" s="88"/>
      <c r="F35" s="89"/>
    </row>
  </sheetData>
  <mergeCells count="4">
    <mergeCell ref="B1:F1"/>
    <mergeCell ref="B2:F2"/>
    <mergeCell ref="B3:F3"/>
    <mergeCell ref="B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1" workbookViewId="0">
      <selection activeCell="B6" sqref="B6"/>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26" t="s">
        <v>5</v>
      </c>
      <c r="C1" s="126"/>
      <c r="D1" s="126"/>
      <c r="E1" s="126"/>
      <c r="F1" s="126"/>
    </row>
    <row r="2" spans="2:9" ht="25.95" customHeight="1" x14ac:dyDescent="0.3">
      <c r="B2" s="126" t="s">
        <v>6</v>
      </c>
      <c r="C2" s="126"/>
      <c r="D2" s="126"/>
      <c r="E2" s="126"/>
      <c r="F2" s="126"/>
    </row>
    <row r="3" spans="2:9" ht="24" customHeight="1" x14ac:dyDescent="0.3">
      <c r="B3" s="126" t="s">
        <v>0</v>
      </c>
      <c r="C3" s="126"/>
      <c r="D3" s="126"/>
      <c r="E3" s="126"/>
      <c r="F3" s="126"/>
    </row>
    <row r="4" spans="2:9" ht="30.6" customHeight="1" x14ac:dyDescent="0.3">
      <c r="B4" s="127" t="s">
        <v>161</v>
      </c>
      <c r="C4" s="127"/>
      <c r="D4" s="127"/>
      <c r="E4" s="127"/>
      <c r="F4" s="127"/>
      <c r="G4" s="2"/>
      <c r="H4" s="3"/>
      <c r="I4" s="3"/>
    </row>
    <row r="5" spans="2:9" ht="18" customHeight="1" x14ac:dyDescent="0.3">
      <c r="B5" s="9"/>
      <c r="C5" s="115"/>
      <c r="D5" s="115"/>
      <c r="E5" s="115"/>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41" t="s">
        <v>7</v>
      </c>
      <c r="C7" s="42">
        <f>SUM(C8:C12)</f>
        <v>5</v>
      </c>
      <c r="D7" s="42">
        <f>SUM(D8:D12)</f>
        <v>3.25</v>
      </c>
      <c r="E7" s="43"/>
      <c r="F7" s="85"/>
      <c r="G7" s="2"/>
      <c r="H7" s="3"/>
      <c r="I7" s="3"/>
    </row>
    <row r="8" spans="2:9" ht="76.2" customHeight="1" x14ac:dyDescent="0.3">
      <c r="B8" s="17" t="s">
        <v>12</v>
      </c>
      <c r="C8" s="18">
        <v>1</v>
      </c>
      <c r="D8" s="24">
        <v>0.5</v>
      </c>
      <c r="E8" s="19" t="s">
        <v>31</v>
      </c>
      <c r="F8" s="20" t="s">
        <v>162</v>
      </c>
    </row>
    <row r="9" spans="2:9" ht="39" customHeight="1" x14ac:dyDescent="0.3">
      <c r="B9" s="17" t="s">
        <v>27</v>
      </c>
      <c r="C9" s="18">
        <v>1</v>
      </c>
      <c r="D9" s="24">
        <v>0.25</v>
      </c>
      <c r="E9" s="19" t="s">
        <v>32</v>
      </c>
      <c r="F9" s="20" t="s">
        <v>163</v>
      </c>
    </row>
    <row r="10" spans="2:9" ht="61.2" customHeight="1" x14ac:dyDescent="0.3">
      <c r="B10" s="21" t="s">
        <v>35</v>
      </c>
      <c r="C10" s="22"/>
      <c r="D10" s="24"/>
      <c r="E10" s="23"/>
      <c r="F10" s="20"/>
    </row>
    <row r="11" spans="2:9" ht="140.4" customHeight="1" x14ac:dyDescent="0.3">
      <c r="B11" s="17" t="s">
        <v>13</v>
      </c>
      <c r="C11" s="18">
        <v>2.5</v>
      </c>
      <c r="D11" s="24">
        <v>2</v>
      </c>
      <c r="E11" s="19" t="s">
        <v>31</v>
      </c>
      <c r="F11" s="20" t="s">
        <v>164</v>
      </c>
    </row>
    <row r="12" spans="2:9" ht="43.2" customHeight="1" x14ac:dyDescent="0.3">
      <c r="B12" s="17" t="s">
        <v>14</v>
      </c>
      <c r="C12" s="18">
        <v>0.5</v>
      </c>
      <c r="D12" s="24">
        <v>0.5</v>
      </c>
      <c r="E12" s="19" t="s">
        <v>32</v>
      </c>
      <c r="F12" s="20" t="s">
        <v>165</v>
      </c>
    </row>
    <row r="13" spans="2:9" ht="28.2" customHeight="1" x14ac:dyDescent="0.3">
      <c r="B13" s="25"/>
      <c r="C13" s="16"/>
      <c r="D13" s="34"/>
      <c r="E13" s="23"/>
      <c r="F13" s="20"/>
    </row>
    <row r="14" spans="2:9" ht="30.6" customHeight="1" x14ac:dyDescent="0.3">
      <c r="B14" s="41" t="s">
        <v>8</v>
      </c>
      <c r="C14" s="42">
        <f>SUM(C15:C20)</f>
        <v>30</v>
      </c>
      <c r="D14" s="42">
        <f>SUM(D15:D20)</f>
        <v>19.5</v>
      </c>
      <c r="E14" s="43"/>
      <c r="F14" s="112"/>
    </row>
    <row r="15" spans="2:9" ht="62.4" customHeight="1" x14ac:dyDescent="0.3">
      <c r="B15" s="26" t="s">
        <v>15</v>
      </c>
      <c r="C15" s="18">
        <v>9</v>
      </c>
      <c r="D15" s="34">
        <v>6</v>
      </c>
      <c r="E15" s="27" t="s">
        <v>33</v>
      </c>
      <c r="F15" s="20" t="s">
        <v>166</v>
      </c>
    </row>
    <row r="16" spans="2:9" ht="55.2" customHeight="1" x14ac:dyDescent="0.3">
      <c r="B16" s="26" t="s">
        <v>16</v>
      </c>
      <c r="C16" s="18">
        <v>4</v>
      </c>
      <c r="D16" s="34">
        <v>2</v>
      </c>
      <c r="E16" s="27" t="s">
        <v>34</v>
      </c>
      <c r="F16" s="20" t="s">
        <v>167</v>
      </c>
    </row>
    <row r="17" spans="2:6" ht="31.2" customHeight="1" x14ac:dyDescent="0.3">
      <c r="B17" s="26" t="s">
        <v>17</v>
      </c>
      <c r="C17" s="18">
        <v>4</v>
      </c>
      <c r="D17" s="34">
        <v>2.75</v>
      </c>
      <c r="E17" s="27" t="s">
        <v>36</v>
      </c>
      <c r="F17" s="20" t="s">
        <v>168</v>
      </c>
    </row>
    <row r="18" spans="2:6" ht="26.4" customHeight="1" x14ac:dyDescent="0.3">
      <c r="B18" s="28" t="s">
        <v>18</v>
      </c>
      <c r="C18" s="18">
        <v>4</v>
      </c>
      <c r="D18" s="34">
        <v>3</v>
      </c>
      <c r="E18" s="29" t="s">
        <v>37</v>
      </c>
      <c r="F18" s="20" t="s">
        <v>169</v>
      </c>
    </row>
    <row r="19" spans="2:6" ht="39.6" customHeight="1" x14ac:dyDescent="0.3">
      <c r="B19" s="26" t="s">
        <v>19</v>
      </c>
      <c r="C19" s="18">
        <v>4</v>
      </c>
      <c r="D19" s="15">
        <v>2.75</v>
      </c>
      <c r="E19" s="29" t="s">
        <v>38</v>
      </c>
      <c r="F19" s="20" t="s">
        <v>170</v>
      </c>
    </row>
    <row r="20" spans="2:6" ht="39.6" customHeight="1" x14ac:dyDescent="0.3">
      <c r="B20" s="26" t="s">
        <v>20</v>
      </c>
      <c r="C20" s="24">
        <v>5</v>
      </c>
      <c r="D20" s="15">
        <v>3</v>
      </c>
      <c r="E20" s="29" t="s">
        <v>39</v>
      </c>
      <c r="F20" s="20" t="s">
        <v>171</v>
      </c>
    </row>
    <row r="21" spans="2:6" ht="20.399999999999999" customHeight="1" x14ac:dyDescent="0.3">
      <c r="B21" s="26"/>
      <c r="C21" s="16"/>
      <c r="D21" s="15"/>
      <c r="E21" s="29"/>
      <c r="F21" s="20"/>
    </row>
    <row r="22" spans="2:6" ht="30.6" customHeight="1" x14ac:dyDescent="0.3">
      <c r="B22" s="41" t="s">
        <v>9</v>
      </c>
      <c r="C22" s="42">
        <f>SUM(C23:C30)</f>
        <v>15</v>
      </c>
      <c r="D22" s="42">
        <f>SUM(D23:D30)</f>
        <v>10.75</v>
      </c>
      <c r="E22" s="48"/>
      <c r="F22" s="112"/>
    </row>
    <row r="23" spans="2:6" ht="57.6" customHeight="1" x14ac:dyDescent="0.3">
      <c r="B23" s="17" t="s">
        <v>30</v>
      </c>
      <c r="C23" s="18">
        <v>2</v>
      </c>
      <c r="D23" s="15">
        <v>1.5</v>
      </c>
      <c r="E23" s="27" t="s">
        <v>40</v>
      </c>
      <c r="F23" s="20" t="s">
        <v>172</v>
      </c>
    </row>
    <row r="24" spans="2:6" ht="40.200000000000003" customHeight="1" x14ac:dyDescent="0.3">
      <c r="B24" s="17" t="s">
        <v>21</v>
      </c>
      <c r="C24" s="18">
        <v>1.5</v>
      </c>
      <c r="D24" s="15">
        <v>1.25</v>
      </c>
      <c r="E24" s="27" t="s">
        <v>41</v>
      </c>
      <c r="F24" s="20" t="s">
        <v>173</v>
      </c>
    </row>
    <row r="25" spans="2:6" ht="40.200000000000003" customHeight="1" x14ac:dyDescent="0.3">
      <c r="B25" s="17" t="s">
        <v>22</v>
      </c>
      <c r="C25" s="18">
        <v>2</v>
      </c>
      <c r="D25" s="15">
        <v>1.25</v>
      </c>
      <c r="E25" s="27" t="s">
        <v>41</v>
      </c>
      <c r="F25" s="20" t="s">
        <v>174</v>
      </c>
    </row>
    <row r="26" spans="2:6" ht="55.2" customHeight="1" x14ac:dyDescent="0.3">
      <c r="B26" s="17" t="s">
        <v>23</v>
      </c>
      <c r="C26" s="18">
        <v>1.5</v>
      </c>
      <c r="D26" s="15">
        <v>1</v>
      </c>
      <c r="E26" s="29" t="s">
        <v>42</v>
      </c>
      <c r="F26" s="20" t="s">
        <v>175</v>
      </c>
    </row>
    <row r="27" spans="2:6" ht="60.6" customHeight="1" x14ac:dyDescent="0.3">
      <c r="B27" s="17" t="s">
        <v>24</v>
      </c>
      <c r="C27" s="18">
        <v>1.5</v>
      </c>
      <c r="D27" s="15">
        <v>1</v>
      </c>
      <c r="E27" s="29" t="s">
        <v>43</v>
      </c>
      <c r="F27" s="20" t="s">
        <v>176</v>
      </c>
    </row>
    <row r="28" spans="2:6" ht="40.200000000000003" customHeight="1" x14ac:dyDescent="0.3">
      <c r="B28" s="17" t="s">
        <v>29</v>
      </c>
      <c r="C28" s="18">
        <v>1</v>
      </c>
      <c r="D28" s="15">
        <v>0.75</v>
      </c>
      <c r="E28" s="27" t="s">
        <v>44</v>
      </c>
      <c r="F28" s="20" t="s">
        <v>177</v>
      </c>
    </row>
    <row r="29" spans="2:6" ht="127.2" customHeight="1" x14ac:dyDescent="0.3">
      <c r="B29" s="17" t="s">
        <v>25</v>
      </c>
      <c r="C29" s="18">
        <v>3</v>
      </c>
      <c r="D29" s="15">
        <v>1.75</v>
      </c>
      <c r="E29" s="27" t="s">
        <v>45</v>
      </c>
      <c r="F29" s="20" t="s">
        <v>178</v>
      </c>
    </row>
    <row r="30" spans="2:6" ht="58.2" customHeight="1" x14ac:dyDescent="0.3">
      <c r="B30" s="17" t="s">
        <v>28</v>
      </c>
      <c r="C30" s="18">
        <v>2.5</v>
      </c>
      <c r="D30" s="15">
        <v>2.25</v>
      </c>
      <c r="E30" s="29" t="s">
        <v>46</v>
      </c>
      <c r="F30" s="20" t="s">
        <v>179</v>
      </c>
    </row>
    <row r="31" spans="2:6" ht="18.600000000000001" customHeight="1" x14ac:dyDescent="0.3">
      <c r="B31" s="17"/>
      <c r="C31" s="15"/>
      <c r="D31" s="15"/>
      <c r="E31" s="29"/>
      <c r="F31" s="20"/>
    </row>
    <row r="32" spans="2:6" ht="30.6" customHeight="1" x14ac:dyDescent="0.3">
      <c r="B32" s="41" t="s">
        <v>10</v>
      </c>
      <c r="C32" s="42">
        <v>20</v>
      </c>
      <c r="D32" s="42">
        <f>SUM(D33)</f>
        <v>14</v>
      </c>
      <c r="E32" s="48"/>
      <c r="F32" s="112"/>
    </row>
    <row r="33" spans="2:6" ht="110.4" customHeight="1" x14ac:dyDescent="0.3">
      <c r="B33" s="30" t="s">
        <v>26</v>
      </c>
      <c r="C33" s="18">
        <v>20</v>
      </c>
      <c r="D33" s="15">
        <v>14</v>
      </c>
      <c r="E33" s="27" t="s">
        <v>47</v>
      </c>
      <c r="F33" s="20" t="s">
        <v>180</v>
      </c>
    </row>
    <row r="34" spans="2:6" ht="30.6" customHeight="1" x14ac:dyDescent="0.3">
      <c r="B34" s="20"/>
      <c r="C34" s="23"/>
      <c r="D34" s="16"/>
      <c r="E34" s="29"/>
      <c r="F34" s="31"/>
    </row>
    <row r="35" spans="2:6" ht="64.2" customHeight="1" x14ac:dyDescent="0.3">
      <c r="B35" s="86" t="s">
        <v>48</v>
      </c>
      <c r="C35" s="87">
        <f>+C7+C14+C22+C32</f>
        <v>70</v>
      </c>
      <c r="D35" s="87">
        <f>+D7+D14+D22+D32</f>
        <v>47.5</v>
      </c>
      <c r="E35" s="88"/>
      <c r="F35" s="89"/>
    </row>
  </sheetData>
  <mergeCells count="4">
    <mergeCell ref="B1:F1"/>
    <mergeCell ref="B2:F2"/>
    <mergeCell ref="B3:F3"/>
    <mergeCell ref="B4: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4" workbookViewId="0">
      <selection activeCell="B7" sqref="B7"/>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26" t="s">
        <v>5</v>
      </c>
      <c r="C1" s="126"/>
      <c r="D1" s="126"/>
      <c r="E1" s="126"/>
      <c r="F1" s="126"/>
    </row>
    <row r="2" spans="2:9" ht="25.95" customHeight="1" x14ac:dyDescent="0.3">
      <c r="B2" s="126" t="s">
        <v>6</v>
      </c>
      <c r="C2" s="126"/>
      <c r="D2" s="126"/>
      <c r="E2" s="126"/>
      <c r="F2" s="126"/>
    </row>
    <row r="3" spans="2:9" ht="24" customHeight="1" x14ac:dyDescent="0.3">
      <c r="B3" s="126" t="s">
        <v>0</v>
      </c>
      <c r="C3" s="126"/>
      <c r="D3" s="126"/>
      <c r="E3" s="126"/>
      <c r="F3" s="126"/>
    </row>
    <row r="4" spans="2:9" ht="30.6" customHeight="1" x14ac:dyDescent="0.3">
      <c r="B4" s="127" t="s">
        <v>160</v>
      </c>
      <c r="C4" s="127"/>
      <c r="D4" s="127"/>
      <c r="E4" s="127"/>
      <c r="F4" s="127"/>
      <c r="G4" s="2"/>
      <c r="H4" s="3"/>
      <c r="I4" s="3"/>
    </row>
    <row r="5" spans="2:9" ht="18" customHeight="1" x14ac:dyDescent="0.3">
      <c r="B5" s="9"/>
      <c r="C5" s="111"/>
      <c r="D5" s="111"/>
      <c r="E5" s="111"/>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41" t="s">
        <v>7</v>
      </c>
      <c r="C7" s="42">
        <f>SUM(C8:C12)</f>
        <v>5</v>
      </c>
      <c r="D7" s="42">
        <f>SUM(D8:D12)</f>
        <v>4</v>
      </c>
      <c r="E7" s="43"/>
      <c r="F7" s="85"/>
      <c r="G7" s="2"/>
      <c r="H7" s="3"/>
      <c r="I7" s="3"/>
    </row>
    <row r="8" spans="2:9" ht="76.2" customHeight="1" x14ac:dyDescent="0.3">
      <c r="B8" s="17" t="s">
        <v>12</v>
      </c>
      <c r="C8" s="18">
        <v>1</v>
      </c>
      <c r="D8" s="24">
        <v>0.75</v>
      </c>
      <c r="E8" s="19" t="s">
        <v>31</v>
      </c>
      <c r="F8" s="20"/>
    </row>
    <row r="9" spans="2:9" ht="39" customHeight="1" x14ac:dyDescent="0.3">
      <c r="B9" s="17" t="s">
        <v>27</v>
      </c>
      <c r="C9" s="18">
        <v>1</v>
      </c>
      <c r="D9" s="24">
        <v>0.75</v>
      </c>
      <c r="E9" s="19" t="s">
        <v>32</v>
      </c>
      <c r="F9" s="20"/>
    </row>
    <row r="10" spans="2:9" ht="61.2" customHeight="1" x14ac:dyDescent="0.3">
      <c r="B10" s="21" t="s">
        <v>35</v>
      </c>
      <c r="C10" s="22"/>
      <c r="D10" s="113"/>
      <c r="E10" s="23"/>
      <c r="F10" s="20"/>
    </row>
    <row r="11" spans="2:9" ht="140.4" customHeight="1" x14ac:dyDescent="0.3">
      <c r="B11" s="17" t="s">
        <v>13</v>
      </c>
      <c r="C11" s="18">
        <v>2.5</v>
      </c>
      <c r="D11" s="24">
        <v>2</v>
      </c>
      <c r="E11" s="19" t="s">
        <v>31</v>
      </c>
      <c r="F11" s="20"/>
    </row>
    <row r="12" spans="2:9" ht="43.2" customHeight="1" x14ac:dyDescent="0.3">
      <c r="B12" s="17" t="s">
        <v>14</v>
      </c>
      <c r="C12" s="18">
        <v>0.5</v>
      </c>
      <c r="D12" s="24">
        <v>0.5</v>
      </c>
      <c r="E12" s="19" t="s">
        <v>32</v>
      </c>
      <c r="F12" s="20"/>
    </row>
    <row r="13" spans="2:9" ht="28.2" customHeight="1" x14ac:dyDescent="0.3">
      <c r="B13" s="25"/>
      <c r="C13" s="16"/>
      <c r="D13" s="34"/>
      <c r="E13" s="23"/>
      <c r="F13" s="20"/>
    </row>
    <row r="14" spans="2:9" ht="30.6" customHeight="1" x14ac:dyDescent="0.3">
      <c r="B14" s="41" t="s">
        <v>8</v>
      </c>
      <c r="C14" s="42">
        <f>SUM(C15:C20)</f>
        <v>30</v>
      </c>
      <c r="D14" s="42">
        <f>SUM(D15:D20)</f>
        <v>18.5</v>
      </c>
      <c r="E14" s="43"/>
      <c r="F14" s="112"/>
    </row>
    <row r="15" spans="2:9" ht="62.4" customHeight="1" x14ac:dyDescent="0.3">
      <c r="B15" s="26" t="s">
        <v>15</v>
      </c>
      <c r="C15" s="18">
        <v>9</v>
      </c>
      <c r="D15" s="34">
        <v>6</v>
      </c>
      <c r="E15" s="27" t="s">
        <v>33</v>
      </c>
      <c r="F15" s="20"/>
    </row>
    <row r="16" spans="2:9" ht="55.2" customHeight="1" x14ac:dyDescent="0.3">
      <c r="B16" s="26" t="s">
        <v>16</v>
      </c>
      <c r="C16" s="18">
        <v>4</v>
      </c>
      <c r="D16" s="34">
        <v>2.5</v>
      </c>
      <c r="E16" s="27" t="s">
        <v>34</v>
      </c>
      <c r="F16" s="20"/>
    </row>
    <row r="17" spans="2:6" ht="31.2" customHeight="1" x14ac:dyDescent="0.3">
      <c r="B17" s="26" t="s">
        <v>17</v>
      </c>
      <c r="C17" s="18">
        <v>4</v>
      </c>
      <c r="D17" s="34">
        <v>2.5</v>
      </c>
      <c r="E17" s="27" t="s">
        <v>36</v>
      </c>
      <c r="F17" s="20"/>
    </row>
    <row r="18" spans="2:6" ht="26.4" customHeight="1" x14ac:dyDescent="0.3">
      <c r="B18" s="28" t="s">
        <v>18</v>
      </c>
      <c r="C18" s="18">
        <v>4</v>
      </c>
      <c r="D18" s="34">
        <v>3</v>
      </c>
      <c r="E18" s="29" t="s">
        <v>37</v>
      </c>
      <c r="F18" s="20"/>
    </row>
    <row r="19" spans="2:6" ht="39.6" customHeight="1" x14ac:dyDescent="0.3">
      <c r="B19" s="26" t="s">
        <v>19</v>
      </c>
      <c r="C19" s="18">
        <v>4</v>
      </c>
      <c r="D19" s="15">
        <v>2.5</v>
      </c>
      <c r="E19" s="29" t="s">
        <v>38</v>
      </c>
      <c r="F19" s="20"/>
    </row>
    <row r="20" spans="2:6" ht="39.6" customHeight="1" x14ac:dyDescent="0.3">
      <c r="B20" s="26" t="s">
        <v>20</v>
      </c>
      <c r="C20" s="114">
        <v>5</v>
      </c>
      <c r="D20" s="15">
        <v>2</v>
      </c>
      <c r="E20" s="29" t="s">
        <v>39</v>
      </c>
      <c r="F20" s="20"/>
    </row>
    <row r="21" spans="2:6" ht="20.399999999999999" customHeight="1" x14ac:dyDescent="0.3">
      <c r="B21" s="26"/>
      <c r="C21" s="16"/>
      <c r="D21" s="15"/>
      <c r="E21" s="29"/>
      <c r="F21" s="20"/>
    </row>
    <row r="22" spans="2:6" ht="30.6" customHeight="1" x14ac:dyDescent="0.3">
      <c r="B22" s="41" t="s">
        <v>9</v>
      </c>
      <c r="C22" s="42">
        <f>SUM(C23:C30)</f>
        <v>15</v>
      </c>
      <c r="D22" s="42">
        <f>SUM(D23:D30)</f>
        <v>11.5</v>
      </c>
      <c r="E22" s="48"/>
      <c r="F22" s="112"/>
    </row>
    <row r="23" spans="2:6" ht="57.6" customHeight="1" x14ac:dyDescent="0.3">
      <c r="B23" s="17" t="s">
        <v>30</v>
      </c>
      <c r="C23" s="18">
        <v>2</v>
      </c>
      <c r="D23" s="15">
        <v>1.75</v>
      </c>
      <c r="E23" s="27" t="s">
        <v>40</v>
      </c>
      <c r="F23" s="20"/>
    </row>
    <row r="24" spans="2:6" ht="40.200000000000003" customHeight="1" x14ac:dyDescent="0.3">
      <c r="B24" s="17" t="s">
        <v>21</v>
      </c>
      <c r="C24" s="18">
        <v>1.5</v>
      </c>
      <c r="D24" s="15">
        <v>1.25</v>
      </c>
      <c r="E24" s="27" t="s">
        <v>41</v>
      </c>
      <c r="F24" s="20"/>
    </row>
    <row r="25" spans="2:6" ht="40.200000000000003" customHeight="1" x14ac:dyDescent="0.3">
      <c r="B25" s="17" t="s">
        <v>22</v>
      </c>
      <c r="C25" s="18">
        <v>2</v>
      </c>
      <c r="D25" s="15">
        <v>1.5</v>
      </c>
      <c r="E25" s="27" t="s">
        <v>41</v>
      </c>
      <c r="F25" s="20"/>
    </row>
    <row r="26" spans="2:6" ht="55.2" customHeight="1" x14ac:dyDescent="0.3">
      <c r="B26" s="17" t="s">
        <v>23</v>
      </c>
      <c r="C26" s="18">
        <v>1.5</v>
      </c>
      <c r="D26" s="15">
        <v>1</v>
      </c>
      <c r="E26" s="29" t="s">
        <v>42</v>
      </c>
      <c r="F26" s="20"/>
    </row>
    <row r="27" spans="2:6" ht="60.6" customHeight="1" x14ac:dyDescent="0.3">
      <c r="B27" s="17" t="s">
        <v>24</v>
      </c>
      <c r="C27" s="18">
        <v>1.5</v>
      </c>
      <c r="D27" s="15">
        <v>1</v>
      </c>
      <c r="E27" s="29" t="s">
        <v>43</v>
      </c>
      <c r="F27" s="20"/>
    </row>
    <row r="28" spans="2:6" ht="40.200000000000003" customHeight="1" x14ac:dyDescent="0.3">
      <c r="B28" s="17" t="s">
        <v>29</v>
      </c>
      <c r="C28" s="18">
        <v>1</v>
      </c>
      <c r="D28" s="15">
        <v>0.75</v>
      </c>
      <c r="E28" s="27" t="s">
        <v>44</v>
      </c>
      <c r="F28" s="20"/>
    </row>
    <row r="29" spans="2:6" ht="127.2" customHeight="1" x14ac:dyDescent="0.3">
      <c r="B29" s="17" t="s">
        <v>25</v>
      </c>
      <c r="C29" s="18">
        <v>3</v>
      </c>
      <c r="D29" s="15">
        <v>2.25</v>
      </c>
      <c r="E29" s="27" t="s">
        <v>45</v>
      </c>
      <c r="F29" s="20"/>
    </row>
    <row r="30" spans="2:6" ht="58.2" customHeight="1" x14ac:dyDescent="0.3">
      <c r="B30" s="17" t="s">
        <v>28</v>
      </c>
      <c r="C30" s="18">
        <v>2.5</v>
      </c>
      <c r="D30" s="15">
        <v>2</v>
      </c>
      <c r="E30" s="29" t="s">
        <v>46</v>
      </c>
      <c r="F30" s="20"/>
    </row>
    <row r="31" spans="2:6" ht="18.600000000000001" customHeight="1" x14ac:dyDescent="0.3">
      <c r="B31" s="17"/>
      <c r="C31" s="15"/>
      <c r="D31" s="15"/>
      <c r="E31" s="29"/>
      <c r="F31" s="20"/>
    </row>
    <row r="32" spans="2:6" ht="30.6" customHeight="1" x14ac:dyDescent="0.3">
      <c r="B32" s="41" t="s">
        <v>10</v>
      </c>
      <c r="C32" s="42">
        <v>20</v>
      </c>
      <c r="D32" s="42">
        <f>SUM(D33)</f>
        <v>14</v>
      </c>
      <c r="E32" s="48"/>
      <c r="F32" s="112"/>
    </row>
    <row r="33" spans="2:6" ht="110.4" customHeight="1" x14ac:dyDescent="0.3">
      <c r="B33" s="30" t="s">
        <v>26</v>
      </c>
      <c r="C33" s="18">
        <v>20</v>
      </c>
      <c r="D33" s="15">
        <v>14</v>
      </c>
      <c r="E33" s="27" t="s">
        <v>47</v>
      </c>
      <c r="F33" s="20"/>
    </row>
    <row r="34" spans="2:6" ht="30.6" customHeight="1" x14ac:dyDescent="0.3">
      <c r="B34" s="20"/>
      <c r="C34" s="23"/>
      <c r="D34" s="16"/>
      <c r="E34" s="29"/>
      <c r="F34" s="31"/>
    </row>
    <row r="35" spans="2:6" ht="64.2" customHeight="1" x14ac:dyDescent="0.3">
      <c r="B35" s="86" t="s">
        <v>48</v>
      </c>
      <c r="C35" s="87">
        <f>+C7+C14+C22+C32</f>
        <v>70</v>
      </c>
      <c r="D35" s="87">
        <f>+D7+D14+D22+D32</f>
        <v>48</v>
      </c>
      <c r="E35" s="88"/>
      <c r="F35" s="89"/>
    </row>
  </sheetData>
  <mergeCells count="4">
    <mergeCell ref="B1:F1"/>
    <mergeCell ref="B2:F2"/>
    <mergeCell ref="B3:F3"/>
    <mergeCell ref="B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1"/>
  <sheetViews>
    <sheetView tabSelected="1" workbookViewId="0">
      <selection activeCell="B5" sqref="B5:K16"/>
    </sheetView>
  </sheetViews>
  <sheetFormatPr defaultRowHeight="14.4" x14ac:dyDescent="0.3"/>
  <cols>
    <col min="1" max="1" width="4.33203125" customWidth="1"/>
    <col min="2" max="2" width="54.44140625" customWidth="1"/>
    <col min="3" max="3" width="11.33203125" customWidth="1"/>
    <col min="4" max="10" width="7.88671875" customWidth="1"/>
    <col min="11" max="11" width="10" customWidth="1"/>
  </cols>
  <sheetData>
    <row r="2" spans="2:11" ht="15.6" x14ac:dyDescent="0.3">
      <c r="B2" s="92" t="s">
        <v>139</v>
      </c>
    </row>
    <row r="5" spans="2:11" ht="14.4" customHeight="1" x14ac:dyDescent="0.3">
      <c r="B5" s="93" t="s">
        <v>125</v>
      </c>
      <c r="C5" s="93" t="s">
        <v>126</v>
      </c>
      <c r="D5" s="93"/>
      <c r="E5" s="93"/>
      <c r="F5" s="93"/>
      <c r="G5" s="93"/>
      <c r="H5" s="93"/>
      <c r="I5" s="93"/>
      <c r="J5" s="93"/>
      <c r="K5" s="93" t="s">
        <v>127</v>
      </c>
    </row>
    <row r="6" spans="2:11" ht="14.4" customHeight="1" x14ac:dyDescent="0.3">
      <c r="B6" s="116"/>
      <c r="C6" s="95" t="s">
        <v>128</v>
      </c>
      <c r="D6" s="95"/>
      <c r="E6" s="95"/>
      <c r="F6" s="95"/>
      <c r="G6" s="95"/>
      <c r="H6" s="95"/>
      <c r="I6" s="95"/>
      <c r="J6" s="95"/>
      <c r="K6" s="95" t="s">
        <v>129</v>
      </c>
    </row>
    <row r="7" spans="2:11" ht="14.4" customHeight="1" x14ac:dyDescent="0.3">
      <c r="B7" s="96" t="s">
        <v>130</v>
      </c>
      <c r="C7" s="97"/>
      <c r="D7" s="96">
        <v>1</v>
      </c>
      <c r="E7" s="96">
        <v>2</v>
      </c>
      <c r="F7" s="96">
        <v>3</v>
      </c>
      <c r="G7" s="96">
        <v>4</v>
      </c>
      <c r="H7" s="96">
        <v>5</v>
      </c>
      <c r="I7" s="96">
        <v>6</v>
      </c>
      <c r="J7" s="96">
        <v>7</v>
      </c>
      <c r="K7" s="98"/>
    </row>
    <row r="8" spans="2:11" x14ac:dyDescent="0.3">
      <c r="B8" s="99" t="s">
        <v>131</v>
      </c>
      <c r="C8" s="100">
        <v>5</v>
      </c>
      <c r="D8" s="101">
        <f>+Mario!D7</f>
        <v>2.75</v>
      </c>
      <c r="E8" s="101">
        <f>+Maria!D7</f>
        <v>3</v>
      </c>
      <c r="F8" s="101">
        <f>+Elizabeth!D7</f>
        <v>3.75</v>
      </c>
      <c r="G8" s="101">
        <f>+Bridget!D7</f>
        <v>3.5</v>
      </c>
      <c r="H8" s="101">
        <f>+Meghan!D7</f>
        <v>3</v>
      </c>
      <c r="I8" s="101">
        <f>+Tracy!D7</f>
        <v>3.25</v>
      </c>
      <c r="J8" s="101">
        <f>+Jason!D7</f>
        <v>4</v>
      </c>
      <c r="K8" s="101">
        <f>SUM(D8:J8)/7</f>
        <v>3.3214285714285716</v>
      </c>
    </row>
    <row r="9" spans="2:11" x14ac:dyDescent="0.3">
      <c r="B9" s="102" t="s">
        <v>132</v>
      </c>
      <c r="C9" s="103">
        <v>30</v>
      </c>
      <c r="D9" s="104">
        <f>+Mario!D14</f>
        <v>14.25</v>
      </c>
      <c r="E9" s="104">
        <f>+Maria!D14</f>
        <v>16.5</v>
      </c>
      <c r="F9" s="104">
        <f>+Elizabeth!D14</f>
        <v>18</v>
      </c>
      <c r="G9" s="104">
        <f>+Bridget!D14</f>
        <v>18.5</v>
      </c>
      <c r="H9" s="104">
        <f>+Meghan!D14</f>
        <v>19</v>
      </c>
      <c r="I9" s="104">
        <f>+Tracy!D14</f>
        <v>19.5</v>
      </c>
      <c r="J9" s="104">
        <f>+Jason!D14</f>
        <v>18.5</v>
      </c>
      <c r="K9" s="101">
        <f>SUM(D9:J9)/7</f>
        <v>17.75</v>
      </c>
    </row>
    <row r="10" spans="2:11" x14ac:dyDescent="0.3">
      <c r="B10" s="102" t="s">
        <v>9</v>
      </c>
      <c r="C10" s="103">
        <v>15</v>
      </c>
      <c r="D10" s="104">
        <f>+Mario!D22</f>
        <v>7.75</v>
      </c>
      <c r="E10" s="104">
        <f>+Maria!D22</f>
        <v>8.25</v>
      </c>
      <c r="F10" s="104">
        <f>+Elizabeth!D22</f>
        <v>11.25</v>
      </c>
      <c r="G10" s="104">
        <f>+Bridget!D22</f>
        <v>9.25</v>
      </c>
      <c r="H10" s="104">
        <f>+Meghan!D22</f>
        <v>9.75</v>
      </c>
      <c r="I10" s="104">
        <f>+Tracy!D22</f>
        <v>10.75</v>
      </c>
      <c r="J10" s="104">
        <f>+Jason!D22</f>
        <v>11.5</v>
      </c>
      <c r="K10" s="101">
        <f>SUM(D10:J10)/7</f>
        <v>9.7857142857142865</v>
      </c>
    </row>
    <row r="11" spans="2:11" x14ac:dyDescent="0.3">
      <c r="B11" s="102" t="s">
        <v>133</v>
      </c>
      <c r="C11" s="103">
        <v>20</v>
      </c>
      <c r="D11" s="104">
        <f>+Mario!D32</f>
        <v>12</v>
      </c>
      <c r="E11" s="104">
        <f>+Elizabeth!D32</f>
        <v>15</v>
      </c>
      <c r="F11" s="104">
        <f>+Elizabeth!D32</f>
        <v>15</v>
      </c>
      <c r="G11" s="104">
        <f>+Bridget!D32</f>
        <v>12.5</v>
      </c>
      <c r="H11" s="104">
        <f>+Meghan!D32</f>
        <v>9</v>
      </c>
      <c r="I11" s="104">
        <f>+Tracy!D32</f>
        <v>14</v>
      </c>
      <c r="J11" s="104">
        <f>+Jason!D32</f>
        <v>14</v>
      </c>
      <c r="K11" s="101">
        <f>SUM(D11:J11)/7</f>
        <v>13.071428571428571</v>
      </c>
    </row>
    <row r="12" spans="2:11" s="108" customFormat="1" x14ac:dyDescent="0.3">
      <c r="B12" s="105" t="s">
        <v>134</v>
      </c>
      <c r="C12" s="106"/>
      <c r="D12" s="106">
        <f>SUM(D8:D11)</f>
        <v>36.75</v>
      </c>
      <c r="E12" s="106">
        <f t="shared" ref="E12:J12" si="0">SUM(E8:E11)</f>
        <v>42.75</v>
      </c>
      <c r="F12" s="106">
        <f t="shared" si="0"/>
        <v>48</v>
      </c>
      <c r="G12" s="106">
        <f t="shared" si="0"/>
        <v>43.75</v>
      </c>
      <c r="H12" s="106">
        <f t="shared" si="0"/>
        <v>40.75</v>
      </c>
      <c r="I12" s="106">
        <f t="shared" si="0"/>
        <v>47.5</v>
      </c>
      <c r="J12" s="106">
        <f t="shared" si="0"/>
        <v>48</v>
      </c>
      <c r="K12" s="107">
        <f>SUM(K8:K11)</f>
        <v>43.928571428571431</v>
      </c>
    </row>
    <row r="13" spans="2:11" s="94" customFormat="1" x14ac:dyDescent="0.3">
      <c r="B13" s="109" t="s">
        <v>135</v>
      </c>
      <c r="C13" s="110"/>
      <c r="D13" s="107"/>
      <c r="E13" s="107"/>
      <c r="F13" s="107"/>
      <c r="G13" s="107"/>
      <c r="H13" s="107"/>
      <c r="I13" s="107"/>
      <c r="J13" s="107"/>
      <c r="K13" s="107">
        <v>60</v>
      </c>
    </row>
    <row r="14" spans="2:11" x14ac:dyDescent="0.3">
      <c r="B14" s="102" t="s">
        <v>136</v>
      </c>
      <c r="C14" s="103">
        <v>30</v>
      </c>
      <c r="D14" s="104"/>
      <c r="E14" s="104"/>
      <c r="F14" s="104"/>
      <c r="G14" s="104"/>
      <c r="H14" s="104"/>
      <c r="I14" s="104"/>
      <c r="J14" s="104"/>
      <c r="K14" s="104">
        <v>0</v>
      </c>
    </row>
    <row r="15" spans="2:11" x14ac:dyDescent="0.3">
      <c r="B15" s="102" t="s">
        <v>197</v>
      </c>
      <c r="C15" s="103">
        <v>6</v>
      </c>
      <c r="D15" s="104"/>
      <c r="E15" s="104"/>
      <c r="F15" s="104"/>
      <c r="G15" s="104"/>
      <c r="H15" s="104"/>
      <c r="I15" s="104"/>
      <c r="J15" s="104"/>
      <c r="K15" s="125">
        <v>0</v>
      </c>
    </row>
    <row r="16" spans="2:11" x14ac:dyDescent="0.3">
      <c r="B16" s="109" t="s">
        <v>137</v>
      </c>
      <c r="C16" s="104"/>
      <c r="D16" s="104"/>
      <c r="E16" s="104"/>
      <c r="F16" s="104"/>
      <c r="G16" s="104"/>
      <c r="H16" s="104"/>
      <c r="I16" s="104"/>
      <c r="J16" s="124"/>
      <c r="K16" s="134">
        <f>+K12</f>
        <v>43.928571428571431</v>
      </c>
    </row>
    <row r="17" spans="1:13" x14ac:dyDescent="0.3">
      <c r="B17" s="118"/>
      <c r="C17" s="117"/>
      <c r="D17" s="117"/>
      <c r="E17" s="117"/>
      <c r="F17" s="117"/>
      <c r="G17" s="117"/>
      <c r="H17" s="117"/>
      <c r="I17" s="117"/>
      <c r="J17" s="117"/>
      <c r="K17" s="117"/>
    </row>
    <row r="18" spans="1:13" x14ac:dyDescent="0.3">
      <c r="A18" s="120"/>
      <c r="B18" s="120"/>
      <c r="C18" s="120"/>
      <c r="D18" s="120"/>
      <c r="E18" s="120"/>
      <c r="F18" s="120"/>
      <c r="G18" s="120"/>
      <c r="H18" s="120"/>
      <c r="I18" s="120"/>
      <c r="J18" s="120"/>
      <c r="K18" s="120"/>
      <c r="L18" s="120"/>
      <c r="M18" s="120"/>
    </row>
    <row r="19" spans="1:13" ht="15.6" x14ac:dyDescent="0.3">
      <c r="A19" s="120"/>
      <c r="B19" s="121" t="s">
        <v>138</v>
      </c>
      <c r="C19" s="120"/>
      <c r="D19" s="120"/>
      <c r="E19" s="120"/>
      <c r="F19" s="120"/>
      <c r="G19" s="120"/>
      <c r="H19" s="120"/>
      <c r="I19" s="120"/>
      <c r="J19" s="120"/>
      <c r="K19" s="120"/>
      <c r="L19" s="120"/>
      <c r="M19" s="120"/>
    </row>
    <row r="20" spans="1:13" ht="15.6" x14ac:dyDescent="0.3">
      <c r="A20" s="120"/>
      <c r="B20" s="122"/>
      <c r="C20" s="120"/>
      <c r="D20" s="120"/>
      <c r="E20" s="120"/>
      <c r="F20" s="120"/>
      <c r="G20" s="120"/>
      <c r="H20" s="120"/>
      <c r="I20" s="120"/>
      <c r="J20" s="120"/>
      <c r="K20" s="120"/>
      <c r="L20" s="120"/>
      <c r="M20" s="120"/>
    </row>
    <row r="21" spans="1:13" ht="15.6" x14ac:dyDescent="0.3">
      <c r="A21" s="120"/>
      <c r="B21" s="123" t="s">
        <v>183</v>
      </c>
      <c r="C21" s="119"/>
      <c r="D21" s="119"/>
      <c r="E21" s="119"/>
      <c r="F21" s="119"/>
      <c r="G21" s="119"/>
      <c r="H21" s="119"/>
      <c r="I21" s="119"/>
      <c r="J21" s="119"/>
      <c r="K21" s="119"/>
      <c r="L21" s="120"/>
      <c r="M21" s="120"/>
    </row>
    <row r="22" spans="1:13" ht="15.6" x14ac:dyDescent="0.3">
      <c r="A22" s="120"/>
      <c r="B22" s="123" t="s">
        <v>184</v>
      </c>
      <c r="C22" s="119"/>
      <c r="D22" s="119"/>
      <c r="E22" s="119"/>
      <c r="F22" s="119"/>
      <c r="G22" s="119"/>
      <c r="H22" s="119"/>
      <c r="I22" s="119"/>
      <c r="J22" s="119"/>
      <c r="K22" s="119"/>
      <c r="L22" s="120"/>
      <c r="M22" s="120"/>
    </row>
    <row r="23" spans="1:13" ht="15.6" x14ac:dyDescent="0.3">
      <c r="A23" s="120"/>
      <c r="B23" s="123" t="s">
        <v>188</v>
      </c>
      <c r="C23" s="119"/>
      <c r="D23" s="119"/>
      <c r="E23" s="119"/>
      <c r="F23" s="119"/>
      <c r="G23" s="119"/>
      <c r="H23" s="119"/>
      <c r="I23" s="119"/>
      <c r="J23" s="119"/>
      <c r="K23" s="119"/>
      <c r="L23" s="120"/>
      <c r="M23" s="120"/>
    </row>
    <row r="24" spans="1:13" ht="15.6" x14ac:dyDescent="0.3">
      <c r="A24" s="120"/>
      <c r="B24" s="123" t="s">
        <v>185</v>
      </c>
      <c r="C24" s="119"/>
      <c r="D24" s="119"/>
      <c r="E24" s="119"/>
      <c r="F24" s="119"/>
      <c r="G24" s="119"/>
      <c r="H24" s="119"/>
      <c r="I24" s="119"/>
      <c r="J24" s="119"/>
      <c r="K24" s="119"/>
      <c r="L24" s="120"/>
      <c r="M24" s="120"/>
    </row>
    <row r="25" spans="1:13" ht="15.6" x14ac:dyDescent="0.3">
      <c r="A25" s="120"/>
      <c r="B25" s="123" t="s">
        <v>186</v>
      </c>
      <c r="C25" s="119"/>
      <c r="D25" s="119"/>
      <c r="E25" s="119"/>
      <c r="F25" s="119"/>
      <c r="G25" s="119"/>
      <c r="H25" s="119"/>
      <c r="I25" s="119"/>
      <c r="J25" s="119"/>
      <c r="K25" s="119"/>
      <c r="L25" s="120"/>
      <c r="M25" s="120"/>
    </row>
    <row r="26" spans="1:13" ht="15.6" x14ac:dyDescent="0.3">
      <c r="A26" s="120"/>
      <c r="B26" s="123" t="s">
        <v>187</v>
      </c>
      <c r="C26" s="119"/>
      <c r="D26" s="119"/>
      <c r="E26" s="119"/>
      <c r="F26" s="119"/>
      <c r="G26" s="119"/>
      <c r="H26" s="119"/>
      <c r="I26" s="119"/>
      <c r="J26" s="119"/>
      <c r="K26" s="119"/>
      <c r="L26" s="120"/>
      <c r="M26" s="120"/>
    </row>
    <row r="27" spans="1:13" ht="15.6" x14ac:dyDescent="0.3">
      <c r="A27" s="120"/>
      <c r="B27" s="123" t="s">
        <v>189</v>
      </c>
      <c r="C27" s="119"/>
      <c r="D27" s="119"/>
      <c r="E27" s="119"/>
      <c r="F27" s="119"/>
      <c r="G27" s="119"/>
      <c r="H27" s="119"/>
      <c r="I27" s="119"/>
      <c r="J27" s="119"/>
      <c r="K27" s="119"/>
      <c r="L27" s="120"/>
      <c r="M27" s="120"/>
    </row>
    <row r="28" spans="1:13" ht="15.6" x14ac:dyDescent="0.3">
      <c r="A28" s="120"/>
      <c r="B28" s="123" t="s">
        <v>190</v>
      </c>
      <c r="C28" s="119"/>
      <c r="D28" s="119"/>
      <c r="E28" s="119"/>
      <c r="F28" s="119"/>
      <c r="G28" s="119"/>
      <c r="H28" s="119"/>
      <c r="I28" s="119"/>
      <c r="J28" s="119"/>
      <c r="K28" s="119"/>
      <c r="L28" s="120"/>
      <c r="M28" s="120"/>
    </row>
    <row r="29" spans="1:13" ht="15.6" x14ac:dyDescent="0.3">
      <c r="A29" s="120"/>
      <c r="B29" s="123" t="s">
        <v>191</v>
      </c>
      <c r="C29" s="119"/>
      <c r="D29" s="119"/>
      <c r="E29" s="119"/>
      <c r="F29" s="119"/>
      <c r="G29" s="119"/>
      <c r="H29" s="119"/>
      <c r="I29" s="119"/>
      <c r="J29" s="119"/>
      <c r="K29" s="119"/>
      <c r="L29" s="120"/>
      <c r="M29" s="120"/>
    </row>
    <row r="30" spans="1:13" ht="15.6" x14ac:dyDescent="0.3">
      <c r="A30" s="120"/>
      <c r="B30" s="123" t="s">
        <v>192</v>
      </c>
      <c r="C30" s="119"/>
      <c r="D30" s="119"/>
      <c r="E30" s="119"/>
      <c r="F30" s="119"/>
      <c r="G30" s="119"/>
      <c r="H30" s="119"/>
      <c r="I30" s="119"/>
      <c r="J30" s="119"/>
      <c r="K30" s="119"/>
      <c r="L30" s="120"/>
      <c r="M30" s="120"/>
    </row>
    <row r="31" spans="1:13" ht="15.6" x14ac:dyDescent="0.3">
      <c r="A31" s="120"/>
      <c r="B31" s="123" t="s">
        <v>193</v>
      </c>
      <c r="C31" s="119"/>
      <c r="D31" s="119"/>
      <c r="E31" s="119"/>
      <c r="F31" s="119"/>
      <c r="G31" s="119"/>
      <c r="H31" s="119"/>
      <c r="I31" s="119"/>
      <c r="J31" s="119"/>
      <c r="K31" s="119"/>
      <c r="L31" s="120"/>
      <c r="M31" s="120"/>
    </row>
    <row r="32" spans="1:13" ht="15.6" x14ac:dyDescent="0.3">
      <c r="A32" s="120"/>
      <c r="B32" s="123" t="s">
        <v>194</v>
      </c>
      <c r="C32" s="119"/>
      <c r="D32" s="119"/>
      <c r="E32" s="119"/>
      <c r="F32" s="119"/>
      <c r="G32" s="119"/>
      <c r="H32" s="119"/>
      <c r="I32" s="119"/>
      <c r="J32" s="119"/>
      <c r="K32" s="119"/>
      <c r="L32" s="120"/>
      <c r="M32" s="120"/>
    </row>
    <row r="33" spans="1:13" ht="15.6" x14ac:dyDescent="0.3">
      <c r="A33" s="120"/>
      <c r="B33" s="123" t="s">
        <v>195</v>
      </c>
      <c r="C33" s="119"/>
      <c r="D33" s="119"/>
      <c r="E33" s="119"/>
      <c r="F33" s="119"/>
      <c r="G33" s="119"/>
      <c r="H33" s="119"/>
      <c r="I33" s="119"/>
      <c r="J33" s="119"/>
      <c r="K33" s="119"/>
      <c r="L33" s="120"/>
      <c r="M33" s="120"/>
    </row>
    <row r="34" spans="1:13" ht="15.6" x14ac:dyDescent="0.3">
      <c r="A34" s="120"/>
      <c r="B34" s="123" t="s">
        <v>196</v>
      </c>
      <c r="C34" s="119"/>
      <c r="D34" s="119"/>
      <c r="E34" s="119"/>
      <c r="F34" s="119"/>
      <c r="G34" s="119"/>
      <c r="H34" s="119"/>
      <c r="I34" s="119"/>
      <c r="J34" s="119"/>
      <c r="K34" s="119"/>
      <c r="L34" s="120"/>
      <c r="M34" s="120"/>
    </row>
    <row r="35" spans="1:13" ht="15.6" x14ac:dyDescent="0.3">
      <c r="A35" s="120"/>
      <c r="B35" s="123" t="s">
        <v>181</v>
      </c>
      <c r="C35" s="119"/>
      <c r="D35" s="119"/>
      <c r="E35" s="119"/>
      <c r="F35" s="119"/>
      <c r="G35" s="119"/>
      <c r="H35" s="119"/>
      <c r="I35" s="119"/>
      <c r="J35" s="119"/>
      <c r="K35" s="119"/>
      <c r="L35" s="120"/>
      <c r="M35" s="120"/>
    </row>
    <row r="36" spans="1:13" ht="15.6" x14ac:dyDescent="0.3">
      <c r="A36" s="120"/>
      <c r="B36" s="123" t="s">
        <v>182</v>
      </c>
      <c r="C36" s="119"/>
      <c r="D36" s="119"/>
      <c r="E36" s="119"/>
      <c r="F36" s="119"/>
      <c r="G36" s="119"/>
      <c r="H36" s="119"/>
      <c r="I36" s="119"/>
      <c r="J36" s="119"/>
      <c r="K36" s="119"/>
      <c r="L36" s="120"/>
      <c r="M36" s="120"/>
    </row>
    <row r="37" spans="1:13" x14ac:dyDescent="0.3">
      <c r="A37" s="120"/>
      <c r="B37" s="119"/>
      <c r="C37" s="119"/>
      <c r="D37" s="119"/>
      <c r="E37" s="119"/>
      <c r="F37" s="119"/>
      <c r="G37" s="119"/>
      <c r="H37" s="119"/>
      <c r="I37" s="119"/>
      <c r="J37" s="119"/>
      <c r="K37" s="119"/>
      <c r="L37" s="120"/>
      <c r="M37" s="120"/>
    </row>
    <row r="38" spans="1:13" x14ac:dyDescent="0.3">
      <c r="A38" s="120"/>
      <c r="B38" s="119"/>
      <c r="C38" s="119"/>
      <c r="D38" s="119"/>
      <c r="E38" s="119"/>
      <c r="F38" s="119"/>
      <c r="G38" s="119"/>
      <c r="H38" s="119"/>
      <c r="I38" s="119"/>
      <c r="J38" s="119"/>
      <c r="K38" s="119"/>
      <c r="L38" s="120"/>
      <c r="M38" s="120"/>
    </row>
    <row r="39" spans="1:13" x14ac:dyDescent="0.3">
      <c r="A39" s="120"/>
      <c r="B39" s="120"/>
      <c r="C39" s="120"/>
      <c r="D39" s="120"/>
      <c r="E39" s="120"/>
      <c r="F39" s="120"/>
      <c r="G39" s="120"/>
      <c r="H39" s="120"/>
      <c r="I39" s="120"/>
      <c r="J39" s="120"/>
      <c r="K39" s="120"/>
      <c r="L39" s="120"/>
      <c r="M39" s="120"/>
    </row>
    <row r="40" spans="1:13" x14ac:dyDescent="0.3">
      <c r="A40" s="120"/>
      <c r="B40" s="120"/>
      <c r="C40" s="120"/>
      <c r="D40" s="120"/>
      <c r="E40" s="120"/>
      <c r="F40" s="120"/>
      <c r="G40" s="120"/>
      <c r="H40" s="120"/>
      <c r="I40" s="120"/>
      <c r="J40" s="120"/>
      <c r="K40" s="120"/>
      <c r="L40" s="120"/>
      <c r="M40" s="120"/>
    </row>
    <row r="41" spans="1:13" x14ac:dyDescent="0.3">
      <c r="B41" s="120"/>
      <c r="C41" s="120"/>
      <c r="D41" s="120"/>
      <c r="E41" s="120"/>
      <c r="F41" s="120"/>
      <c r="G41" s="120"/>
      <c r="H41" s="120"/>
      <c r="I41" s="120"/>
      <c r="J41" s="120"/>
      <c r="K41" s="120"/>
      <c r="L41" s="120"/>
      <c r="M41" s="120"/>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1EAD0F828A7E4FA9DFF7391F600457" ma:contentTypeVersion="0" ma:contentTypeDescription="Create a new document." ma:contentTypeScope="" ma:versionID="7263d1e470f1270c9a9562fb9e2a8fbc">
  <xsd:schema xmlns:xsd="http://www.w3.org/2001/XMLSchema" xmlns:xs="http://www.w3.org/2001/XMLSchema" xmlns:p="http://schemas.microsoft.com/office/2006/metadata/properties" targetNamespace="http://schemas.microsoft.com/office/2006/metadata/properties" ma:root="true" ma:fieldsID="553f2d8843fd2aa64b81f9e8c63a661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2DC804-3719-4188-BB7B-F7CF93497346}"/>
</file>

<file path=customXml/itemProps2.xml><?xml version="1.0" encoding="utf-8"?>
<ds:datastoreItem xmlns:ds="http://schemas.openxmlformats.org/officeDocument/2006/customXml" ds:itemID="{4559E107-CAEE-42D6-AA37-4A944CE1102F}"/>
</file>

<file path=customXml/itemProps3.xml><?xml version="1.0" encoding="utf-8"?>
<ds:datastoreItem xmlns:ds="http://schemas.openxmlformats.org/officeDocument/2006/customXml" ds:itemID="{5B1C8BAA-E740-483F-BD10-C870368EB5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Mario</vt:lpstr>
      <vt:lpstr>Maria</vt:lpstr>
      <vt:lpstr>Elizabeth</vt:lpstr>
      <vt:lpstr>Bridget</vt:lpstr>
      <vt:lpstr>Meghan</vt:lpstr>
      <vt:lpstr>Tracy</vt:lpstr>
      <vt:lpstr>Jason</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Olivieri, Mario</dc:creator>
  <cp:lastModifiedBy>Olivieri, Mario</cp:lastModifiedBy>
  <cp:lastPrinted>2018-05-21T19:44:23Z</cp:lastPrinted>
  <dcterms:created xsi:type="dcterms:W3CDTF">2016-09-06T18:37:35Z</dcterms:created>
  <dcterms:modified xsi:type="dcterms:W3CDTF">2018-07-06T17:50:41Z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0x010100801EAD0F828A7E4FA9DFF7391F600457</vt:lpwstr>
  </property>
</Properties>
</file>